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Лист1!$6:$8</definedName>
  </definedNames>
  <calcPr calcId="124519"/>
</workbook>
</file>

<file path=xl/calcChain.xml><?xml version="1.0" encoding="utf-8"?>
<calcChain xmlns="http://schemas.openxmlformats.org/spreadsheetml/2006/main">
  <c r="C230" i="1"/>
  <c r="C225" s="1"/>
  <c r="L225" s="1"/>
  <c r="F308"/>
  <c r="F305" s="1"/>
  <c r="E308"/>
  <c r="E305" s="1"/>
  <c r="D308"/>
  <c r="D305" s="1"/>
  <c r="F310"/>
  <c r="E310"/>
  <c r="D310"/>
  <c r="C313"/>
  <c r="L313" s="1"/>
  <c r="G111"/>
  <c r="G42"/>
  <c r="G40"/>
  <c r="C111"/>
  <c r="G307"/>
  <c r="C307"/>
  <c r="F298"/>
  <c r="E298"/>
  <c r="D298"/>
  <c r="C279"/>
  <c r="L279" s="1"/>
  <c r="C278"/>
  <c r="L278" s="1"/>
  <c r="C277"/>
  <c r="L277" s="1"/>
  <c r="C276"/>
  <c r="L276" s="1"/>
  <c r="F275"/>
  <c r="E275"/>
  <c r="D275"/>
  <c r="C274"/>
  <c r="L274" s="1"/>
  <c r="C273"/>
  <c r="L273" s="1"/>
  <c r="C272"/>
  <c r="L272" s="1"/>
  <c r="C271"/>
  <c r="L271" s="1"/>
  <c r="F270"/>
  <c r="E270"/>
  <c r="D270"/>
  <c r="C258"/>
  <c r="L258" s="1"/>
  <c r="L255"/>
  <c r="G253"/>
  <c r="F253"/>
  <c r="E253"/>
  <c r="D253"/>
  <c r="C253"/>
  <c r="L253" s="1"/>
  <c r="C252"/>
  <c r="L252" s="1"/>
  <c r="C251"/>
  <c r="L251" s="1"/>
  <c r="C250"/>
  <c r="L250" s="1"/>
  <c r="C249"/>
  <c r="L249" s="1"/>
  <c r="F248"/>
  <c r="F243" s="1"/>
  <c r="E248"/>
  <c r="D248"/>
  <c r="D243" s="1"/>
  <c r="F247"/>
  <c r="E247"/>
  <c r="D247"/>
  <c r="L246"/>
  <c r="F245"/>
  <c r="E245"/>
  <c r="D245"/>
  <c r="C245"/>
  <c r="L245" s="1"/>
  <c r="L244"/>
  <c r="E243"/>
  <c r="C242"/>
  <c r="L242" s="1"/>
  <c r="F237"/>
  <c r="E237"/>
  <c r="D237"/>
  <c r="F225"/>
  <c r="E225"/>
  <c r="D225"/>
  <c r="C224"/>
  <c r="L224" s="1"/>
  <c r="C223"/>
  <c r="L223" s="1"/>
  <c r="C222"/>
  <c r="L222" s="1"/>
  <c r="C221"/>
  <c r="L221" s="1"/>
  <c r="F220"/>
  <c r="E220"/>
  <c r="D220"/>
  <c r="C217"/>
  <c r="L217" s="1"/>
  <c r="C216"/>
  <c r="L216" s="1"/>
  <c r="C215"/>
  <c r="L215" s="1"/>
  <c r="F214"/>
  <c r="E214"/>
  <c r="D214"/>
  <c r="G206"/>
  <c r="C206"/>
  <c r="G204"/>
  <c r="C204"/>
  <c r="G203"/>
  <c r="G201" s="1"/>
  <c r="C203"/>
  <c r="C202"/>
  <c r="L202" s="1"/>
  <c r="K201"/>
  <c r="J201"/>
  <c r="I201"/>
  <c r="H201"/>
  <c r="F201"/>
  <c r="E201"/>
  <c r="D201"/>
  <c r="C184"/>
  <c r="F182"/>
  <c r="E182"/>
  <c r="F181"/>
  <c r="E181"/>
  <c r="D182"/>
  <c r="D181"/>
  <c r="C183"/>
  <c r="F163"/>
  <c r="E163"/>
  <c r="F162"/>
  <c r="F160" s="1"/>
  <c r="E162"/>
  <c r="D163"/>
  <c r="D162"/>
  <c r="F165"/>
  <c r="F122"/>
  <c r="C125"/>
  <c r="C124"/>
  <c r="C123"/>
  <c r="F110"/>
  <c r="F109"/>
  <c r="E110"/>
  <c r="E109"/>
  <c r="D110"/>
  <c r="C110" s="1"/>
  <c r="D109"/>
  <c r="C109" s="1"/>
  <c r="C116"/>
  <c r="C115"/>
  <c r="C114"/>
  <c r="K107"/>
  <c r="J107"/>
  <c r="I107"/>
  <c r="H107"/>
  <c r="K96"/>
  <c r="J96"/>
  <c r="I96"/>
  <c r="H96"/>
  <c r="G99"/>
  <c r="G98"/>
  <c r="F63"/>
  <c r="E63"/>
  <c r="F62"/>
  <c r="E62"/>
  <c r="F61"/>
  <c r="E61"/>
  <c r="D63"/>
  <c r="D62"/>
  <c r="D61"/>
  <c r="F42"/>
  <c r="E42"/>
  <c r="D42"/>
  <c r="G96" l="1"/>
  <c r="L203"/>
  <c r="L206"/>
  <c r="C214"/>
  <c r="L214" s="1"/>
  <c r="C247"/>
  <c r="L247" s="1"/>
  <c r="C275"/>
  <c r="L275" s="1"/>
  <c r="C310"/>
  <c r="L310" s="1"/>
  <c r="C308"/>
  <c r="C305" s="1"/>
  <c r="L230"/>
  <c r="C201"/>
  <c r="L201" s="1"/>
  <c r="L204"/>
  <c r="C220"/>
  <c r="L220" s="1"/>
  <c r="C237"/>
  <c r="L237" s="1"/>
  <c r="C248"/>
  <c r="C270"/>
  <c r="L270" s="1"/>
  <c r="L248" l="1"/>
  <c r="C243"/>
  <c r="L243" s="1"/>
  <c r="E31" l="1"/>
  <c r="D31"/>
  <c r="C33"/>
  <c r="C35"/>
  <c r="C34"/>
  <c r="C32"/>
  <c r="C303"/>
  <c r="C298" s="1"/>
  <c r="F65"/>
  <c r="E65"/>
  <c r="D65"/>
  <c r="I36"/>
  <c r="C63"/>
  <c r="C62"/>
  <c r="C61"/>
  <c r="K105"/>
  <c r="J105"/>
  <c r="I105"/>
  <c r="H105"/>
  <c r="F105"/>
  <c r="E105"/>
  <c r="D105"/>
  <c r="K104"/>
  <c r="J104"/>
  <c r="I104"/>
  <c r="H104"/>
  <c r="F104"/>
  <c r="E104"/>
  <c r="D104"/>
  <c r="K103"/>
  <c r="J103"/>
  <c r="I103"/>
  <c r="H103"/>
  <c r="F103"/>
  <c r="E103"/>
  <c r="D103"/>
  <c r="K102"/>
  <c r="J102"/>
  <c r="I102"/>
  <c r="H102"/>
  <c r="F102"/>
  <c r="E102"/>
  <c r="D102"/>
  <c r="L134"/>
  <c r="F133"/>
  <c r="E133"/>
  <c r="D133"/>
  <c r="C169"/>
  <c r="L169" s="1"/>
  <c r="C168"/>
  <c r="L168" s="1"/>
  <c r="C167"/>
  <c r="L167" s="1"/>
  <c r="C166"/>
  <c r="L166" s="1"/>
  <c r="E165"/>
  <c r="D165"/>
  <c r="C164"/>
  <c r="C163"/>
  <c r="C162"/>
  <c r="C161"/>
  <c r="E160"/>
  <c r="D160"/>
  <c r="G110"/>
  <c r="G109"/>
  <c r="G108"/>
  <c r="L108"/>
  <c r="F107"/>
  <c r="E107"/>
  <c r="D107"/>
  <c r="L113"/>
  <c r="L115"/>
  <c r="L114"/>
  <c r="D112"/>
  <c r="L116"/>
  <c r="K112"/>
  <c r="J112"/>
  <c r="I112"/>
  <c r="H112"/>
  <c r="F112"/>
  <c r="G132"/>
  <c r="G131"/>
  <c r="G130"/>
  <c r="G129"/>
  <c r="K128"/>
  <c r="J128"/>
  <c r="I128"/>
  <c r="H128"/>
  <c r="F128"/>
  <c r="E128"/>
  <c r="D128"/>
  <c r="C136"/>
  <c r="L136" s="1"/>
  <c r="C135"/>
  <c r="L135" s="1"/>
  <c r="C132"/>
  <c r="C131"/>
  <c r="C129"/>
  <c r="C130"/>
  <c r="K117"/>
  <c r="J117"/>
  <c r="I117"/>
  <c r="H117"/>
  <c r="G121"/>
  <c r="G120"/>
  <c r="G119"/>
  <c r="G118"/>
  <c r="G117" s="1"/>
  <c r="E122"/>
  <c r="D122"/>
  <c r="C121"/>
  <c r="L121" s="1"/>
  <c r="C120"/>
  <c r="C119"/>
  <c r="C118"/>
  <c r="F117"/>
  <c r="E117"/>
  <c r="D117"/>
  <c r="C126"/>
  <c r="L126" s="1"/>
  <c r="L125"/>
  <c r="L124"/>
  <c r="L123"/>
  <c r="K26"/>
  <c r="J26"/>
  <c r="J19" s="1"/>
  <c r="I26"/>
  <c r="H26"/>
  <c r="H19" s="1"/>
  <c r="G26"/>
  <c r="F26"/>
  <c r="F19" s="1"/>
  <c r="E26"/>
  <c r="D26"/>
  <c r="D19" s="1"/>
  <c r="D96"/>
  <c r="E96"/>
  <c r="K200"/>
  <c r="J200"/>
  <c r="I200"/>
  <c r="H200"/>
  <c r="K199"/>
  <c r="J199"/>
  <c r="I199"/>
  <c r="H199"/>
  <c r="F199"/>
  <c r="E199"/>
  <c r="D199"/>
  <c r="K198"/>
  <c r="J198"/>
  <c r="I198"/>
  <c r="H198"/>
  <c r="K197"/>
  <c r="J197"/>
  <c r="I197"/>
  <c r="H197"/>
  <c r="G197"/>
  <c r="F197"/>
  <c r="E197"/>
  <c r="D197"/>
  <c r="K305"/>
  <c r="K290" s="1"/>
  <c r="J305"/>
  <c r="J290" s="1"/>
  <c r="I305"/>
  <c r="I290" s="1"/>
  <c r="H305"/>
  <c r="H290" s="1"/>
  <c r="G292"/>
  <c r="G185"/>
  <c r="C185"/>
  <c r="G184"/>
  <c r="G183"/>
  <c r="G182"/>
  <c r="C182"/>
  <c r="G181"/>
  <c r="C181"/>
  <c r="H180"/>
  <c r="G180" s="1"/>
  <c r="F180"/>
  <c r="E180"/>
  <c r="D180"/>
  <c r="K76"/>
  <c r="J76"/>
  <c r="I76"/>
  <c r="H76"/>
  <c r="F76"/>
  <c r="E76"/>
  <c r="D76"/>
  <c r="C78"/>
  <c r="C76" s="1"/>
  <c r="C75"/>
  <c r="C74"/>
  <c r="L74" s="1"/>
  <c r="C73"/>
  <c r="L73" s="1"/>
  <c r="D71"/>
  <c r="C72"/>
  <c r="L72" s="1"/>
  <c r="F200"/>
  <c r="E200"/>
  <c r="D200"/>
  <c r="F198"/>
  <c r="E198"/>
  <c r="D198"/>
  <c r="C174"/>
  <c r="L174" s="1"/>
  <c r="C173"/>
  <c r="L173" s="1"/>
  <c r="C172"/>
  <c r="L172" s="1"/>
  <c r="C171"/>
  <c r="L171" s="1"/>
  <c r="F170"/>
  <c r="E170"/>
  <c r="D170"/>
  <c r="F175"/>
  <c r="E175"/>
  <c r="D175"/>
  <c r="C179"/>
  <c r="L179" s="1"/>
  <c r="C177"/>
  <c r="L177" s="1"/>
  <c r="C176"/>
  <c r="C178"/>
  <c r="L178" s="1"/>
  <c r="K24"/>
  <c r="K18" s="1"/>
  <c r="J24"/>
  <c r="J18" s="1"/>
  <c r="I24"/>
  <c r="I18" s="1"/>
  <c r="H24"/>
  <c r="H18" s="1"/>
  <c r="G24"/>
  <c r="F24"/>
  <c r="F18" s="1"/>
  <c r="E24"/>
  <c r="E18" s="1"/>
  <c r="D24"/>
  <c r="D18" s="1"/>
  <c r="K22"/>
  <c r="K17" s="1"/>
  <c r="J22"/>
  <c r="J17" s="1"/>
  <c r="I22"/>
  <c r="I17" s="1"/>
  <c r="H22"/>
  <c r="H17" s="1"/>
  <c r="G22"/>
  <c r="F22"/>
  <c r="F17" s="1"/>
  <c r="E22"/>
  <c r="D22"/>
  <c r="K21"/>
  <c r="K16" s="1"/>
  <c r="J21"/>
  <c r="J16" s="1"/>
  <c r="I21"/>
  <c r="I16" s="1"/>
  <c r="H21"/>
  <c r="H16" s="1"/>
  <c r="G21"/>
  <c r="F21"/>
  <c r="E21"/>
  <c r="D21"/>
  <c r="K20"/>
  <c r="K15" s="1"/>
  <c r="J20"/>
  <c r="J15" s="1"/>
  <c r="I20"/>
  <c r="I15" s="1"/>
  <c r="H20"/>
  <c r="H15" s="1"/>
  <c r="G20"/>
  <c r="F20"/>
  <c r="E20"/>
  <c r="D20"/>
  <c r="K19"/>
  <c r="K14" s="1"/>
  <c r="I19"/>
  <c r="G19"/>
  <c r="E19"/>
  <c r="G64"/>
  <c r="G63"/>
  <c r="G62"/>
  <c r="G61"/>
  <c r="J60"/>
  <c r="I60"/>
  <c r="H60"/>
  <c r="L63"/>
  <c r="L62"/>
  <c r="L61"/>
  <c r="F60"/>
  <c r="E60"/>
  <c r="D60"/>
  <c r="D17"/>
  <c r="F40"/>
  <c r="E40"/>
  <c r="D40"/>
  <c r="F38"/>
  <c r="E38"/>
  <c r="D38"/>
  <c r="K25"/>
  <c r="J25"/>
  <c r="H25"/>
  <c r="K294"/>
  <c r="J294"/>
  <c r="I294"/>
  <c r="H294"/>
  <c r="G294"/>
  <c r="F294"/>
  <c r="E294"/>
  <c r="D294"/>
  <c r="K293"/>
  <c r="J293"/>
  <c r="I293"/>
  <c r="H293"/>
  <c r="G293"/>
  <c r="F293"/>
  <c r="E293"/>
  <c r="D293"/>
  <c r="K292"/>
  <c r="J292"/>
  <c r="I292"/>
  <c r="H292"/>
  <c r="F292"/>
  <c r="E292"/>
  <c r="D292"/>
  <c r="K291"/>
  <c r="J291"/>
  <c r="I291"/>
  <c r="H291"/>
  <c r="G291"/>
  <c r="F291"/>
  <c r="E291"/>
  <c r="D291"/>
  <c r="C299"/>
  <c r="L299" s="1"/>
  <c r="L294" s="1"/>
  <c r="L298"/>
  <c r="L293" s="1"/>
  <c r="C297"/>
  <c r="L297" s="1"/>
  <c r="C296"/>
  <c r="L296" s="1"/>
  <c r="L291" s="1"/>
  <c r="C304"/>
  <c r="L304" s="1"/>
  <c r="L303"/>
  <c r="C302"/>
  <c r="L302" s="1"/>
  <c r="C301"/>
  <c r="L301" s="1"/>
  <c r="F300"/>
  <c r="F295" s="1"/>
  <c r="F290" s="1"/>
  <c r="E300"/>
  <c r="E295" s="1"/>
  <c r="D300"/>
  <c r="D295" s="1"/>
  <c r="D290" s="1"/>
  <c r="G200"/>
  <c r="G199"/>
  <c r="G198"/>
  <c r="C199"/>
  <c r="C197"/>
  <c r="K196"/>
  <c r="J196"/>
  <c r="I196"/>
  <c r="H196"/>
  <c r="C68"/>
  <c r="L68" s="1"/>
  <c r="C67"/>
  <c r="L67" s="1"/>
  <c r="C66"/>
  <c r="L66" s="1"/>
  <c r="G195"/>
  <c r="G194"/>
  <c r="G193"/>
  <c r="G192"/>
  <c r="C195"/>
  <c r="L195" s="1"/>
  <c r="C194"/>
  <c r="C193"/>
  <c r="L193" s="1"/>
  <c r="C192"/>
  <c r="H191"/>
  <c r="G191" s="1"/>
  <c r="F191"/>
  <c r="E191"/>
  <c r="D191"/>
  <c r="C99"/>
  <c r="L99" s="1"/>
  <c r="C98"/>
  <c r="L98" s="1"/>
  <c r="G59"/>
  <c r="G58"/>
  <c r="G57"/>
  <c r="G56"/>
  <c r="J55"/>
  <c r="I55"/>
  <c r="H55"/>
  <c r="C59"/>
  <c r="C58"/>
  <c r="C57"/>
  <c r="C56"/>
  <c r="F55"/>
  <c r="E55"/>
  <c r="D55"/>
  <c r="C54"/>
  <c r="L54" s="1"/>
  <c r="C53"/>
  <c r="L53" s="1"/>
  <c r="C52"/>
  <c r="L52" s="1"/>
  <c r="C51"/>
  <c r="L51" s="1"/>
  <c r="F50"/>
  <c r="E50"/>
  <c r="D50"/>
  <c r="C49"/>
  <c r="L49" s="1"/>
  <c r="C48"/>
  <c r="C42" s="1"/>
  <c r="C47"/>
  <c r="C40" s="1"/>
  <c r="C46"/>
  <c r="C38" s="1"/>
  <c r="F45"/>
  <c r="F36" s="1"/>
  <c r="E45"/>
  <c r="E36" s="1"/>
  <c r="D45"/>
  <c r="D36" s="1"/>
  <c r="L35"/>
  <c r="L34"/>
  <c r="L33"/>
  <c r="L32"/>
  <c r="C30"/>
  <c r="L30" s="1"/>
  <c r="L24" s="1"/>
  <c r="L18" s="1"/>
  <c r="C29"/>
  <c r="C22" s="1"/>
  <c r="C28"/>
  <c r="L28" s="1"/>
  <c r="L21" s="1"/>
  <c r="C27"/>
  <c r="C20" s="1"/>
  <c r="L132" l="1"/>
  <c r="H10"/>
  <c r="I25"/>
  <c r="G36"/>
  <c r="G25" s="1"/>
  <c r="G15"/>
  <c r="G16"/>
  <c r="G17"/>
  <c r="I12"/>
  <c r="K12"/>
  <c r="G18"/>
  <c r="K13"/>
  <c r="G107"/>
  <c r="D15"/>
  <c r="D10" s="1"/>
  <c r="F15"/>
  <c r="F10" s="1"/>
  <c r="D16"/>
  <c r="H12"/>
  <c r="H13"/>
  <c r="I10"/>
  <c r="K10"/>
  <c r="E13"/>
  <c r="J10"/>
  <c r="J12"/>
  <c r="J13"/>
  <c r="L129"/>
  <c r="G105"/>
  <c r="G13" s="1"/>
  <c r="G104"/>
  <c r="G12" s="1"/>
  <c r="K101"/>
  <c r="K9" s="1"/>
  <c r="J101"/>
  <c r="H101"/>
  <c r="G102"/>
  <c r="G10" s="1"/>
  <c r="F101"/>
  <c r="C107"/>
  <c r="L107" s="1"/>
  <c r="I13"/>
  <c r="I101"/>
  <c r="J14"/>
  <c r="H14"/>
  <c r="C15"/>
  <c r="E15"/>
  <c r="E10" s="1"/>
  <c r="F16"/>
  <c r="F11" s="1"/>
  <c r="C31"/>
  <c r="L31" s="1"/>
  <c r="C65"/>
  <c r="L65" s="1"/>
  <c r="L109"/>
  <c r="L110"/>
  <c r="L111"/>
  <c r="L120"/>
  <c r="C122"/>
  <c r="L122" s="1"/>
  <c r="L130"/>
  <c r="C133"/>
  <c r="L133" s="1"/>
  <c r="C103"/>
  <c r="C105"/>
  <c r="D101"/>
  <c r="F13"/>
  <c r="D13"/>
  <c r="F12"/>
  <c r="D12"/>
  <c r="J11"/>
  <c r="D11"/>
  <c r="I11"/>
  <c r="K11"/>
  <c r="E17"/>
  <c r="E12" s="1"/>
  <c r="C17"/>
  <c r="E16"/>
  <c r="E11" s="1"/>
  <c r="C104"/>
  <c r="E101"/>
  <c r="H11"/>
  <c r="I14"/>
  <c r="E14"/>
  <c r="D14"/>
  <c r="F14"/>
  <c r="C165"/>
  <c r="L165" s="1"/>
  <c r="L164"/>
  <c r="L163"/>
  <c r="L162"/>
  <c r="C160"/>
  <c r="L161"/>
  <c r="L160"/>
  <c r="C102"/>
  <c r="G103"/>
  <c r="G11" s="1"/>
  <c r="L131"/>
  <c r="G128"/>
  <c r="G101" s="1"/>
  <c r="G112"/>
  <c r="E112"/>
  <c r="C112"/>
  <c r="C128"/>
  <c r="L46"/>
  <c r="L38" s="1"/>
  <c r="E290"/>
  <c r="L307"/>
  <c r="L305" s="1"/>
  <c r="C26"/>
  <c r="C117"/>
  <c r="L119"/>
  <c r="L118"/>
  <c r="L48"/>
  <c r="C96"/>
  <c r="L96" s="1"/>
  <c r="L47"/>
  <c r="D196"/>
  <c r="F196"/>
  <c r="L194"/>
  <c r="L192"/>
  <c r="G305"/>
  <c r="G290" s="1"/>
  <c r="L56"/>
  <c r="L58"/>
  <c r="G55"/>
  <c r="L199"/>
  <c r="G60"/>
  <c r="L59"/>
  <c r="E196"/>
  <c r="C300"/>
  <c r="L181"/>
  <c r="L182"/>
  <c r="L183"/>
  <c r="L184"/>
  <c r="L185"/>
  <c r="C180"/>
  <c r="L180" s="1"/>
  <c r="C55"/>
  <c r="L55" s="1"/>
  <c r="L78"/>
  <c r="L76" s="1"/>
  <c r="G76"/>
  <c r="C175"/>
  <c r="L175" s="1"/>
  <c r="C170"/>
  <c r="L170" s="1"/>
  <c r="L57"/>
  <c r="C191"/>
  <c r="L191" s="1"/>
  <c r="L197"/>
  <c r="C291"/>
  <c r="C292"/>
  <c r="C293"/>
  <c r="C294"/>
  <c r="L176"/>
  <c r="C71"/>
  <c r="L71" s="1"/>
  <c r="G196"/>
  <c r="C19"/>
  <c r="C24"/>
  <c r="C18" s="1"/>
  <c r="L29"/>
  <c r="L22" s="1"/>
  <c r="L27"/>
  <c r="C21"/>
  <c r="C16" s="1"/>
  <c r="C60"/>
  <c r="L60" s="1"/>
  <c r="C50"/>
  <c r="L50" s="1"/>
  <c r="C45"/>
  <c r="L42" l="1"/>
  <c r="L300"/>
  <c r="C295"/>
  <c r="C10"/>
  <c r="L40"/>
  <c r="J9"/>
  <c r="L103"/>
  <c r="I9"/>
  <c r="H9"/>
  <c r="L117"/>
  <c r="L112" s="1"/>
  <c r="G14"/>
  <c r="G9" s="1"/>
  <c r="C12"/>
  <c r="L102"/>
  <c r="L104"/>
  <c r="L105"/>
  <c r="L292"/>
  <c r="F9"/>
  <c r="E9"/>
  <c r="L17"/>
  <c r="C101"/>
  <c r="L128"/>
  <c r="D9"/>
  <c r="L20"/>
  <c r="L15" s="1"/>
  <c r="L26"/>
  <c r="L19" s="1"/>
  <c r="L16"/>
  <c r="C198"/>
  <c r="C11" s="1"/>
  <c r="L198"/>
  <c r="L200"/>
  <c r="C200"/>
  <c r="C13" s="1"/>
  <c r="L295"/>
  <c r="L290" s="1"/>
  <c r="C290"/>
  <c r="L45"/>
  <c r="C36"/>
  <c r="C14" s="1"/>
  <c r="L36" l="1"/>
  <c r="L25" s="1"/>
  <c r="L101"/>
  <c r="L10"/>
  <c r="L12"/>
  <c r="L13"/>
  <c r="L11"/>
  <c r="L14"/>
  <c r="L196"/>
  <c r="C196"/>
  <c r="C9" s="1"/>
  <c r="L9" s="1"/>
</calcChain>
</file>

<file path=xl/sharedStrings.xml><?xml version="1.0" encoding="utf-8"?>
<sst xmlns="http://schemas.openxmlformats.org/spreadsheetml/2006/main" count="386" uniqueCount="98">
  <si>
    <t>Информация</t>
  </si>
  <si>
    <t>Цели, задачи, направления (программы, мероприятия, проекты и т.п.)</t>
  </si>
  <si>
    <t>Источники финансирования</t>
  </si>
  <si>
    <t>Расходы (млн. руб.), годы</t>
  </si>
  <si>
    <r>
      <t>Стратегическая цель</t>
    </r>
    <r>
      <rPr>
        <sz val="11"/>
        <color theme="1"/>
        <rFont val="Times New Roman"/>
        <family val="1"/>
        <charset val="204"/>
      </rPr>
      <t xml:space="preserve"> </t>
    </r>
  </si>
  <si>
    <t>Обеспечение высокого качества жизни населения</t>
  </si>
  <si>
    <t>Всего</t>
  </si>
  <si>
    <t>федеральный бюджет</t>
  </si>
  <si>
    <t>местный бюджет</t>
  </si>
  <si>
    <t>иные источники</t>
  </si>
  <si>
    <t>Стратегическая задача 1</t>
  </si>
  <si>
    <t>Развитие и повышение качества человеческого капитала</t>
  </si>
  <si>
    <t>Тактическая цель 1</t>
  </si>
  <si>
    <t>Повышение доступности и качества образования и обеспечение его соответствия требованиям инновационной экономики и потребностям рынка труда</t>
  </si>
  <si>
    <t xml:space="preserve">Муниципальная программа </t>
  </si>
  <si>
    <t>2019 год</t>
  </si>
  <si>
    <t>2020 год</t>
  </si>
  <si>
    <t>2021 год</t>
  </si>
  <si>
    <t>республиканский бюджет</t>
  </si>
  <si>
    <t>Тактическая цель 1.2</t>
  </si>
  <si>
    <t>Тактическая цель 1.3</t>
  </si>
  <si>
    <t xml:space="preserve">Тактическая цель 2.1 </t>
  </si>
  <si>
    <t>Повышение качества и надежности предоставляемых жилищно-коммунальных услуг</t>
  </si>
  <si>
    <t xml:space="preserve">Тактическая цель 2.2 </t>
  </si>
  <si>
    <t>Обеспечение населения качественным, комфортным и доступным жильем</t>
  </si>
  <si>
    <t>Тактическая цель 2.3</t>
  </si>
  <si>
    <t>Повышение уровня безопасности жизни населения</t>
  </si>
  <si>
    <t xml:space="preserve">Тактическая цель 2.6 </t>
  </si>
  <si>
    <t>Создание безопасных и комфортных условий  проживания населения в сельской местности</t>
  </si>
  <si>
    <t>Проекты по благоустройству:</t>
  </si>
  <si>
    <t>Стратегическая задача 3</t>
  </si>
  <si>
    <t xml:space="preserve"> Обеспечение устойчивого экономического роста на основе инновационного развития</t>
  </si>
  <si>
    <t>Тактическая цель 3.1</t>
  </si>
  <si>
    <t>Тактическая цель 3.2</t>
  </si>
  <si>
    <t>Содействие развитию малого и среднего предпринимательства</t>
  </si>
  <si>
    <t xml:space="preserve">Тактическая цель 3.3 </t>
  </si>
  <si>
    <t xml:space="preserve">Тактическая цель 3.4 </t>
  </si>
  <si>
    <t>Повышение качества управления муниципальным имуществом и земельными участками, находящимися в муниципальной собственности</t>
  </si>
  <si>
    <t>Стратегическая задача 4</t>
  </si>
  <si>
    <t>Территория эффективного управления</t>
  </si>
  <si>
    <t>Тактическая цель 4.1</t>
  </si>
  <si>
    <t>Повышение качества управления муниципальными финансами</t>
  </si>
  <si>
    <t xml:space="preserve">Тактическая цель 4.2 </t>
  </si>
  <si>
    <t xml:space="preserve">Строительство объектов физической культуры и спорта (в разбивке по объектам): </t>
  </si>
  <si>
    <t>Стратегическая задача 2 Создание комфортной среды для жизни населения муниципального образования</t>
  </si>
  <si>
    <t>Повышение качества предоставления транспортных услуг населению, развитие транспортной инфраструктуры муниципального образования</t>
  </si>
  <si>
    <t>Повышение уровня внешнего благоустройства и санитарного содержания территории муниципального образования</t>
  </si>
  <si>
    <t>Эффективное обеспечение жителей муниципального образования услугами торговли,  общественного питания и бытового обслуживания</t>
  </si>
  <si>
    <t>Стимулирование инвестиционной активности в муниципальном образовании</t>
  </si>
  <si>
    <t>Обеспечение творческого и обеспечение культурного развития личности, участие населения в культурной жизни муниципального образования</t>
  </si>
  <si>
    <t xml:space="preserve">о прогнозной (справочной) оценке ресурсного обеспечения
реализации стратегии за счет всех источников финансирования
</t>
  </si>
  <si>
    <t>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</si>
  <si>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ПРИЛОЖЕНИЕ 6</t>
  </si>
  <si>
    <t>в том числе</t>
  </si>
  <si>
    <t>Итого за 2022-2024  годы</t>
  </si>
  <si>
    <t>Итого за 2019 - 2021 годы</t>
  </si>
  <si>
    <t xml:space="preserve">Улучшение состояния здоровья населения на основе повышения доступности и качества медицинской помощи </t>
  </si>
  <si>
    <t>Повышение эффективности деятельности органов местного самоуправления</t>
  </si>
  <si>
    <t>Итого  2025</t>
  </si>
  <si>
    <t>Итого за 2019-2025 годы</t>
  </si>
  <si>
    <t>Развитие сельского хозяйства, повышение объемов производства и эффективности использования земельных ресурсов</t>
  </si>
  <si>
    <t>2022 год</t>
  </si>
  <si>
    <t>2023 год</t>
  </si>
  <si>
    <t>2024 год</t>
  </si>
  <si>
    <t>"Развитие образования в Большеберезниковском муниципальном районе на 2016-2021 годы"</t>
  </si>
  <si>
    <t xml:space="preserve">Муниципальная программа «_Развитие физической культуры и спорта в Большеберезниковском муниципальном районе на 2016 - 2021 годы» </t>
  </si>
  <si>
    <t>Строительство объектов образования: строительство дополнительного корпуса к МБДОУ "Большеберезниковский детский сад "Теремок"</t>
  </si>
  <si>
    <t>в том числе: строительство плоскостного спортивного сооружения МБОУ "Большеберезниковская СОШ"</t>
  </si>
  <si>
    <t>в том числе: строительство  спортивного плоскостного в с.Большие Березники</t>
  </si>
  <si>
    <t>1. благоустройство территории парка культуры и отдыха им. Ю. Гагарина</t>
  </si>
  <si>
    <t>2. благоустройство дворовых территорий МКД с.Большие Березники</t>
  </si>
  <si>
    <t>Муниципальная программа «Развитие культуры и туризма" на 2016-2021 годы»</t>
  </si>
  <si>
    <t>Муниципальная программа "развития сельского хозяйства и регулирования рынков сельскохозяйственной продукции, сырья и продовольствия в Большеберезниковском муниципальном районе на 2013-2020 годы"</t>
  </si>
  <si>
    <t>Муниципальная программа «Оформление права собственности на муниципальные и безхозяйные объекты недвижимого имущества, расположенные на территории Большеберезниковского муниципального района на 2016-2020 годы»</t>
  </si>
  <si>
    <t>Муниципальная программа «Повышение эффективности управления муниципальными финансами в Большеберезниковском муниципальном районе Республики Мордовия на 2017-2021 годы»</t>
  </si>
  <si>
    <t>Муниципальная программа «Развитие муниципальной службы в Большеберезниковском  муниципальном районе Республики Мордовия на 2015-2018 годы»</t>
  </si>
  <si>
    <t>Муниципальная программа "развития малого и среднего предпринимательства в Большеберезниковском муниципальном районе на 2017-2021 годы"</t>
  </si>
  <si>
    <t>Муниципальная программа «Развитие жилищно-коммунальной сферы и предоставление услуг на 2016 - 2020 годы " в Большеберезниковском муниципальном районе»</t>
  </si>
  <si>
    <t>Муниципальная программа «Развитие транспортной инфраструктуры, автомобильных дорог и дорожного хозяйства на 2016 -2020 годы»</t>
  </si>
  <si>
    <t>Муниципальная программа «Устойчивое развитие сельских территорий 2014-2017 годы и на период до 2020 года»</t>
  </si>
  <si>
    <t>Муниципальная программа «Повышение безопасности дорожного движения в Большеберезниковском муниципальном районе Республики Мордовия в 2013 - 2020 годы»</t>
  </si>
  <si>
    <t>Муниципальная программа «Комплексная программа профилактики правонарушений на территории Большеберезниковского муниципального района на 2018-2021 годы»</t>
  </si>
  <si>
    <t>Инвестиционные и инновационные проекты  предприятий: -ООО "АгроАльянс" - размещение сельскохозяйственной производственной,       -ООО "Клариус" - организация цеха по выращиванию и переработке рыбной продукции, в с.Гарт; и т.д</t>
  </si>
  <si>
    <t>Реконструкция объектов культуры :  МБУК «КДЦ Большеберезниковского муниципального района» – «Реконструкция здания»</t>
  </si>
  <si>
    <r>
      <rPr>
        <i/>
        <sz val="11"/>
        <color theme="1"/>
        <rFont val="Times New Roman"/>
        <family val="1"/>
        <charset val="204"/>
      </rPr>
      <t>Тактическая цель 1.4</t>
    </r>
    <r>
      <rPr>
        <sz val="11"/>
        <color theme="1"/>
        <rFont val="Times New Roman"/>
        <family val="1"/>
        <charset val="204"/>
      </rPr>
      <t xml:space="preserve"> Формирование системы социальной самореализации и профессионального самоопределения молодежи, развитие потенциала молодежи</t>
    </r>
  </si>
  <si>
    <t xml:space="preserve">Тактическая цель 2.5 </t>
  </si>
  <si>
    <t>к Стратегии социально-экономического развития Большеберезниковского муниципального района на период до 2025года</t>
  </si>
  <si>
    <t>Инвестиционные проекты в АПК:                                                   - ИП Токарев Н.М. - строительство животноводческой фермы для производства КРС;                                   ООО "Искра" - строительство животноводческого помещения, для откорма КРС 400гол;                         -                         - ООО"Урожайное" - развитие растениеводства в с.Гузынцы</t>
  </si>
  <si>
    <t>Муниципальная программа          "_________________________"</t>
  </si>
  <si>
    <r>
      <rPr>
        <i/>
        <sz val="11"/>
        <color theme="1"/>
        <rFont val="Times New Roman"/>
        <family val="1"/>
        <charset val="204"/>
      </rPr>
      <t>Тактическая цель 1.5</t>
    </r>
    <r>
      <rPr>
        <sz val="11"/>
        <color theme="1"/>
        <rFont val="Times New Roman"/>
        <family val="1"/>
        <charset val="204"/>
      </rPr>
      <t xml:space="preserve">                Поддержка и стимулирование деятельности социально 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  </r>
  </si>
  <si>
    <t>Тактическая цель 1.6</t>
  </si>
  <si>
    <t>Строительство объектов транспортной инфраструктуры:</t>
  </si>
  <si>
    <t>Модернизация предприятий общественного транспорта:</t>
  </si>
  <si>
    <t>Тактическая цель 2.4 Развитие современной и эффективной автомобильно-дорожной инфраструктуры</t>
  </si>
  <si>
    <t xml:space="preserve">Тактическая цель 2.7 </t>
  </si>
  <si>
    <r>
      <rPr>
        <b/>
        <i/>
        <sz val="11"/>
        <color theme="1"/>
        <rFont val="Times New Roman"/>
        <family val="1"/>
        <charset val="204"/>
      </rPr>
      <t xml:space="preserve">Тактическая цель 3.5     </t>
    </r>
    <r>
      <rPr>
        <sz val="11"/>
        <color theme="1"/>
        <rFont val="Times New Roman"/>
        <family val="1"/>
        <charset val="204"/>
      </rPr>
      <t xml:space="preserve">                      Повышение эффективности территориального планирования и градостроительного зонирования, пространственное развитие</t>
    </r>
  </si>
  <si>
    <t>Тактическая цель 3.6</t>
  </si>
  <si>
    <r>
      <rPr>
        <b/>
        <i/>
        <sz val="12"/>
        <color theme="1"/>
        <rFont val="Times New Roman"/>
        <family val="1"/>
        <charset val="204"/>
      </rPr>
      <t>Тактическая цель 3.7</t>
    </r>
    <r>
      <rPr>
        <sz val="11"/>
        <color theme="1"/>
        <rFont val="Times New Roman"/>
        <family val="1"/>
        <charset val="204"/>
      </rPr>
      <t xml:space="preserve">        Развитие туристской деятельности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</si>
</sst>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4" fontId="1" fillId="3" borderId="1" xfId="0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top" wrapText="1"/>
    </xf>
    <xf numFmtId="0" fontId="9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3" fillId="0" borderId="0" xfId="0" applyFont="1" applyAlignment="1">
      <alignment horizontal="center"/>
    </xf>
    <xf numFmtId="0" fontId="2" fillId="3" borderId="4" xfId="0" applyFont="1" applyFill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3" fontId="1" fillId="0" borderId="3" xfId="0" applyNumberFormat="1" applyFont="1" applyBorder="1" applyAlignment="1">
      <alignment vertical="center" wrapText="1"/>
    </xf>
    <xf numFmtId="3" fontId="1" fillId="0" borderId="5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top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2" fillId="3" borderId="3" xfId="0" applyFont="1" applyFill="1" applyBorder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vertical="top" wrapText="1"/>
    </xf>
    <xf numFmtId="0" fontId="0" fillId="4" borderId="6" xfId="0" applyFill="1" applyBorder="1" applyAlignment="1">
      <alignment vertical="top" wrapText="1"/>
    </xf>
    <xf numFmtId="0" fontId="0" fillId="4" borderId="8" xfId="0" applyFill="1" applyBorder="1" applyAlignment="1">
      <alignment vertical="top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vertical="center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0" borderId="4" xfId="0" applyFont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0" fillId="0" borderId="4" xfId="0" applyBorder="1"/>
    <xf numFmtId="0" fontId="0" fillId="0" borderId="5" xfId="0" applyBorder="1"/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4"/>
  <sheetViews>
    <sheetView tabSelected="1" view="pageBreakPreview" topLeftCell="A7" zoomScale="84" zoomScaleSheetLayoutView="84" workbookViewId="0">
      <pane ySplit="1290" topLeftCell="A289" activePane="bottomLeft"/>
      <selection activeCell="S10" sqref="S10"/>
      <selection pane="bottomLeft" activeCell="L256" sqref="L256"/>
    </sheetView>
  </sheetViews>
  <sheetFormatPr defaultRowHeight="15"/>
  <cols>
    <col min="1" max="1" width="32.5703125" customWidth="1"/>
    <col min="2" max="2" width="19.42578125" customWidth="1"/>
    <col min="3" max="3" width="9.42578125" customWidth="1"/>
    <col min="4" max="6" width="7.7109375" customWidth="1"/>
    <col min="12" max="12" width="12" customWidth="1"/>
  </cols>
  <sheetData>
    <row r="1" spans="1:17" ht="15.75">
      <c r="I1" s="64" t="s">
        <v>52</v>
      </c>
      <c r="J1" s="64"/>
      <c r="K1" s="64"/>
      <c r="L1" s="64"/>
      <c r="M1" s="4"/>
      <c r="N1" s="4"/>
      <c r="O1" s="4"/>
    </row>
    <row r="2" spans="1:17" ht="49.5" customHeight="1">
      <c r="H2" s="60" t="s">
        <v>86</v>
      </c>
      <c r="I2" s="60"/>
      <c r="J2" s="60"/>
      <c r="K2" s="60"/>
      <c r="L2" s="60"/>
      <c r="M2" s="5"/>
      <c r="N2" s="5"/>
      <c r="O2" s="5"/>
      <c r="P2" s="1"/>
      <c r="Q2" s="1"/>
    </row>
    <row r="3" spans="1:17" ht="18.75">
      <c r="A3" s="85" t="s">
        <v>0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2"/>
      <c r="N3" s="2"/>
      <c r="O3" s="2"/>
      <c r="P3" s="2"/>
      <c r="Q3" s="2"/>
    </row>
    <row r="4" spans="1:17" ht="37.5" customHeight="1">
      <c r="A4" s="87" t="s">
        <v>50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2"/>
      <c r="N4" s="2"/>
      <c r="O4" s="2"/>
      <c r="P4" s="2"/>
      <c r="Q4" s="2"/>
    </row>
    <row r="5" spans="1:17" ht="10.5" customHeight="1"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3"/>
      <c r="N5" s="3"/>
      <c r="O5" s="14"/>
      <c r="P5" s="3"/>
      <c r="Q5" s="3"/>
    </row>
    <row r="6" spans="1:17" ht="37.5" customHeight="1">
      <c r="A6" s="89" t="s">
        <v>1</v>
      </c>
      <c r="B6" s="89" t="s">
        <v>2</v>
      </c>
      <c r="C6" s="92" t="s">
        <v>3</v>
      </c>
      <c r="D6" s="93"/>
      <c r="E6" s="93"/>
      <c r="F6" s="93"/>
      <c r="G6" s="93"/>
      <c r="H6" s="93"/>
      <c r="I6" s="93"/>
      <c r="J6" s="93"/>
      <c r="K6" s="93"/>
      <c r="L6" s="93"/>
    </row>
    <row r="7" spans="1:17" ht="30" customHeight="1">
      <c r="A7" s="90"/>
      <c r="B7" s="90"/>
      <c r="C7" s="92" t="s">
        <v>55</v>
      </c>
      <c r="D7" s="98" t="s">
        <v>53</v>
      </c>
      <c r="E7" s="99"/>
      <c r="F7" s="100"/>
      <c r="G7" s="92" t="s">
        <v>54</v>
      </c>
      <c r="H7" s="98" t="s">
        <v>53</v>
      </c>
      <c r="I7" s="99"/>
      <c r="J7" s="100"/>
      <c r="K7" s="92" t="s">
        <v>58</v>
      </c>
      <c r="L7" s="92" t="s">
        <v>59</v>
      </c>
    </row>
    <row r="8" spans="1:17" ht="39" customHeight="1">
      <c r="A8" s="91"/>
      <c r="B8" s="91"/>
      <c r="C8" s="94"/>
      <c r="D8" s="10" t="s">
        <v>15</v>
      </c>
      <c r="E8" s="10" t="s">
        <v>16</v>
      </c>
      <c r="F8" s="10" t="s">
        <v>17</v>
      </c>
      <c r="G8" s="92"/>
      <c r="H8" s="10" t="s">
        <v>61</v>
      </c>
      <c r="I8" s="10" t="s">
        <v>62</v>
      </c>
      <c r="J8" s="10" t="s">
        <v>63</v>
      </c>
      <c r="K8" s="92"/>
      <c r="L8" s="94"/>
    </row>
    <row r="9" spans="1:17">
      <c r="A9" s="42" t="s">
        <v>4</v>
      </c>
      <c r="B9" s="43" t="s">
        <v>6</v>
      </c>
      <c r="C9" s="45">
        <f>C14+C101+C196+C290</f>
        <v>1088.1910000000003</v>
      </c>
      <c r="D9" s="45">
        <f>D14+D101+D196+D290</f>
        <v>551.51900000000001</v>
      </c>
      <c r="E9" s="45">
        <f>E14+E101+E196+E290</f>
        <v>346.69900000000001</v>
      </c>
      <c r="F9" s="45">
        <f>F14+F101+F196+F290</f>
        <v>189.97300000000001</v>
      </c>
      <c r="G9" s="45">
        <f>G14+G101+G196+G290</f>
        <v>301.279</v>
      </c>
      <c r="H9" s="45">
        <f>H14+H101+H196+H290</f>
        <v>102.503</v>
      </c>
      <c r="I9" s="45">
        <f>I14+I101+I196+I290</f>
        <v>108.771</v>
      </c>
      <c r="J9" s="45">
        <f>J14+J101+J196+J290</f>
        <v>90.004999999999995</v>
      </c>
      <c r="K9" s="45">
        <f>K14+K101+K196+K290</f>
        <v>85.24</v>
      </c>
      <c r="L9" s="45">
        <f>C9+G9+K9</f>
        <v>1474.7100000000003</v>
      </c>
    </row>
    <row r="10" spans="1:17" ht="30">
      <c r="A10" s="95" t="s">
        <v>5</v>
      </c>
      <c r="B10" s="43" t="s">
        <v>7</v>
      </c>
      <c r="C10" s="45">
        <f>C15+C102+C197+C291</f>
        <v>167.607</v>
      </c>
      <c r="D10" s="45">
        <f>D15+D102+D197+D291</f>
        <v>106.679</v>
      </c>
      <c r="E10" s="45">
        <f>E15+E102+E197+E291</f>
        <v>47.372</v>
      </c>
      <c r="F10" s="45">
        <f>F15+F102+F197+F291</f>
        <v>13.556000000000001</v>
      </c>
      <c r="G10" s="45">
        <f>G15+G102+G197+G291</f>
        <v>9.1960000000000015</v>
      </c>
      <c r="H10" s="45">
        <f>H15+H102+H197+H291</f>
        <v>3.6660000000000004</v>
      </c>
      <c r="I10" s="45">
        <f>I15+I102+I197+I291</f>
        <v>2.73</v>
      </c>
      <c r="J10" s="45">
        <f>J15+J102+J197+J291</f>
        <v>2.8</v>
      </c>
      <c r="K10" s="45">
        <f>K15+K102+K197+K291</f>
        <v>2.87</v>
      </c>
      <c r="L10" s="45">
        <f>L15+L102+L197+L291</f>
        <v>179.673</v>
      </c>
    </row>
    <row r="11" spans="1:17" ht="30">
      <c r="A11" s="96"/>
      <c r="B11" s="43" t="s">
        <v>18</v>
      </c>
      <c r="C11" s="45">
        <f>C16+C103+C198+C292</f>
        <v>459.24199999999996</v>
      </c>
      <c r="D11" s="45">
        <f>D16+D103+D198+D292</f>
        <v>182.02600000000001</v>
      </c>
      <c r="E11" s="45">
        <f>E16+E103+E198+E292</f>
        <v>154.69900000000001</v>
      </c>
      <c r="F11" s="45">
        <f>F16+F103+F198+F292</f>
        <v>122.517</v>
      </c>
      <c r="G11" s="45">
        <f>G16+G103+G198+G292</f>
        <v>258.87599999999998</v>
      </c>
      <c r="H11" s="45">
        <f>H16+H103+H198+H292</f>
        <v>88.206000000000003</v>
      </c>
      <c r="I11" s="45">
        <f>I16+I103+I198+I292</f>
        <v>94.64</v>
      </c>
      <c r="J11" s="45">
        <f>J16+J103+J198+J292</f>
        <v>76.03</v>
      </c>
      <c r="K11" s="45">
        <f>K16+K103+K198+K292</f>
        <v>75.489000000000004</v>
      </c>
      <c r="L11" s="45">
        <f>L16+L103+L198+L292</f>
        <v>793.60699999999997</v>
      </c>
    </row>
    <row r="12" spans="1:17">
      <c r="A12" s="96"/>
      <c r="B12" s="43" t="s">
        <v>8</v>
      </c>
      <c r="C12" s="45">
        <f>C17+C104+C199+C293</f>
        <v>148.37299999999999</v>
      </c>
      <c r="D12" s="45">
        <f>D17+D104+D199+D293</f>
        <v>57.695999999999998</v>
      </c>
      <c r="E12" s="45">
        <f>E17+E104+E199+E293</f>
        <v>48.013999999999996</v>
      </c>
      <c r="F12" s="45">
        <f>F17+F104+F199+F293</f>
        <v>42.663000000000011</v>
      </c>
      <c r="G12" s="45">
        <f>G17+G104+G199+G293</f>
        <v>23.912000000000003</v>
      </c>
      <c r="H12" s="45">
        <f>H17+H104+H199+H293</f>
        <v>9.2010000000000005</v>
      </c>
      <c r="I12" s="45">
        <f>I17+I104+I199+I293</f>
        <v>9.9909999999999997</v>
      </c>
      <c r="J12" s="45">
        <f>J17+J104+J199+J293</f>
        <v>4.72</v>
      </c>
      <c r="K12" s="45">
        <f>K17+K104+K199+K293</f>
        <v>5.391</v>
      </c>
      <c r="L12" s="45">
        <f>L17+L104+L199+L293</f>
        <v>177.58600000000001</v>
      </c>
    </row>
    <row r="13" spans="1:17">
      <c r="A13" s="97"/>
      <c r="B13" s="43" t="s">
        <v>9</v>
      </c>
      <c r="C13" s="45">
        <f>C18+C105+C200+C294</f>
        <v>312.96899999999999</v>
      </c>
      <c r="D13" s="45">
        <f>D18+D105+D200+D294</f>
        <v>205.11799999999999</v>
      </c>
      <c r="E13" s="45">
        <f>E18+E105+E200+E294</f>
        <v>96.614000000000004</v>
      </c>
      <c r="F13" s="45">
        <f>F18+F105+F200+F294</f>
        <v>11.237</v>
      </c>
      <c r="G13" s="45">
        <f>G18+G105+G200+G294</f>
        <v>9.2949999999999999</v>
      </c>
      <c r="H13" s="45">
        <f>H18+H105+H200+H294</f>
        <v>1.43</v>
      </c>
      <c r="I13" s="45">
        <f>I18+I105+I200+I294</f>
        <v>1.41</v>
      </c>
      <c r="J13" s="45">
        <f>J18+J105+J200+J294</f>
        <v>6.4550000000000001</v>
      </c>
      <c r="K13" s="45">
        <f>K18+K105+K200+K294</f>
        <v>1.49</v>
      </c>
      <c r="L13" s="45">
        <f>L18+L105+L200+L294</f>
        <v>323.75400000000002</v>
      </c>
    </row>
    <row r="14" spans="1:17">
      <c r="A14" s="35" t="s">
        <v>10</v>
      </c>
      <c r="B14" s="37" t="s">
        <v>6</v>
      </c>
      <c r="C14" s="37">
        <f>C19+C36+C60+C76+C96</f>
        <v>285.10699999999997</v>
      </c>
      <c r="D14" s="37">
        <f t="shared" ref="D14:L14" si="0">D19+D36+D60+D76+D96</f>
        <v>214.27199999999999</v>
      </c>
      <c r="E14" s="37">
        <f t="shared" si="0"/>
        <v>50.506999999999998</v>
      </c>
      <c r="F14" s="37">
        <f t="shared" si="0"/>
        <v>20.327999999999999</v>
      </c>
      <c r="G14" s="37">
        <f t="shared" si="0"/>
        <v>11.907</v>
      </c>
      <c r="H14" s="37">
        <f t="shared" si="0"/>
        <v>4.8</v>
      </c>
      <c r="I14" s="37">
        <f t="shared" si="0"/>
        <v>6.3070000000000004</v>
      </c>
      <c r="J14" s="37">
        <f t="shared" si="0"/>
        <v>0.8</v>
      </c>
      <c r="K14" s="37">
        <f t="shared" si="0"/>
        <v>0</v>
      </c>
      <c r="L14" s="37">
        <f t="shared" si="0"/>
        <v>297.01399999999995</v>
      </c>
    </row>
    <row r="15" spans="1:17" ht="28.5">
      <c r="A15" s="65" t="s">
        <v>11</v>
      </c>
      <c r="B15" s="37" t="s">
        <v>7</v>
      </c>
      <c r="C15" s="37">
        <f>C20+C38+C61+C77+C97</f>
        <v>117.685</v>
      </c>
      <c r="D15" s="37">
        <f t="shared" ref="D15:L15" si="1">D20+D38+D61+D77+D97</f>
        <v>84.905000000000001</v>
      </c>
      <c r="E15" s="37">
        <f t="shared" si="1"/>
        <v>30.917999999999999</v>
      </c>
      <c r="F15" s="37">
        <f t="shared" si="1"/>
        <v>1.8620000000000001</v>
      </c>
      <c r="G15" s="37">
        <f t="shared" si="1"/>
        <v>0</v>
      </c>
      <c r="H15" s="37">
        <f t="shared" si="1"/>
        <v>0</v>
      </c>
      <c r="I15" s="37">
        <f t="shared" si="1"/>
        <v>0</v>
      </c>
      <c r="J15" s="37">
        <f t="shared" si="1"/>
        <v>0</v>
      </c>
      <c r="K15" s="37">
        <f t="shared" si="1"/>
        <v>0</v>
      </c>
      <c r="L15" s="37">
        <f t="shared" si="1"/>
        <v>117.685</v>
      </c>
    </row>
    <row r="16" spans="1:17" ht="28.5">
      <c r="A16" s="66"/>
      <c r="B16" s="37" t="s">
        <v>18</v>
      </c>
      <c r="C16" s="37">
        <f>C21+C40+C62+C78+C98</f>
        <v>109.75</v>
      </c>
      <c r="D16" s="37">
        <f t="shared" ref="D16:L16" si="2">D21+D40+D62+D78+D98</f>
        <v>100.377</v>
      </c>
      <c r="E16" s="37">
        <f t="shared" si="2"/>
        <v>3.6819999999999995</v>
      </c>
      <c r="F16" s="37">
        <f t="shared" si="2"/>
        <v>5.6909999999999998</v>
      </c>
      <c r="G16" s="37">
        <f t="shared" si="2"/>
        <v>8.2059999999999995</v>
      </c>
      <c r="H16" s="37">
        <f t="shared" si="2"/>
        <v>3.6</v>
      </c>
      <c r="I16" s="37">
        <f t="shared" si="2"/>
        <v>4.6059999999999999</v>
      </c>
      <c r="J16" s="37">
        <f t="shared" si="2"/>
        <v>0</v>
      </c>
      <c r="K16" s="37">
        <f t="shared" si="2"/>
        <v>0</v>
      </c>
      <c r="L16" s="37">
        <f t="shared" si="2"/>
        <v>117.95599999999999</v>
      </c>
    </row>
    <row r="17" spans="1:12">
      <c r="A17" s="66"/>
      <c r="B17" s="37" t="s">
        <v>8</v>
      </c>
      <c r="C17" s="37">
        <f>C22+C42+C63+C79+C99</f>
        <v>57.671999999999997</v>
      </c>
      <c r="D17" s="37">
        <f t="shared" ref="D17:L17" si="3">D22+D42+D63+D79+D99</f>
        <v>28.99</v>
      </c>
      <c r="E17" s="37">
        <f t="shared" si="3"/>
        <v>15.907</v>
      </c>
      <c r="F17" s="37">
        <f t="shared" si="3"/>
        <v>12.775</v>
      </c>
      <c r="G17" s="37">
        <f t="shared" si="3"/>
        <v>3.7010000000000001</v>
      </c>
      <c r="H17" s="37">
        <f t="shared" si="3"/>
        <v>1.2000000000000002</v>
      </c>
      <c r="I17" s="37">
        <f t="shared" si="3"/>
        <v>1.7010000000000001</v>
      </c>
      <c r="J17" s="37">
        <f t="shared" si="3"/>
        <v>0.8</v>
      </c>
      <c r="K17" s="37">
        <f t="shared" si="3"/>
        <v>0</v>
      </c>
      <c r="L17" s="37">
        <f t="shared" si="3"/>
        <v>61.372999999999998</v>
      </c>
    </row>
    <row r="18" spans="1:12">
      <c r="A18" s="67"/>
      <c r="B18" s="37" t="s">
        <v>9</v>
      </c>
      <c r="C18" s="37">
        <f>C24+C44+C64+C80+C100</f>
        <v>0</v>
      </c>
      <c r="D18" s="37">
        <f t="shared" ref="D18:L18" si="4">D24+D44+D64+D80+D100</f>
        <v>0</v>
      </c>
      <c r="E18" s="37">
        <f t="shared" si="4"/>
        <v>0</v>
      </c>
      <c r="F18" s="37">
        <f t="shared" si="4"/>
        <v>0</v>
      </c>
      <c r="G18" s="37">
        <f t="shared" si="4"/>
        <v>0</v>
      </c>
      <c r="H18" s="37">
        <f t="shared" si="4"/>
        <v>0</v>
      </c>
      <c r="I18" s="37">
        <f t="shared" si="4"/>
        <v>0</v>
      </c>
      <c r="J18" s="37">
        <f t="shared" si="4"/>
        <v>0</v>
      </c>
      <c r="K18" s="37">
        <f t="shared" si="4"/>
        <v>0</v>
      </c>
      <c r="L18" s="37">
        <f t="shared" si="4"/>
        <v>0</v>
      </c>
    </row>
    <row r="19" spans="1:12">
      <c r="A19" s="34" t="s">
        <v>12</v>
      </c>
      <c r="B19" s="7" t="s">
        <v>6</v>
      </c>
      <c r="C19" s="25">
        <f>C26</f>
        <v>166.99599999999998</v>
      </c>
      <c r="D19" s="26">
        <f t="shared" ref="D19:L19" si="5">D26</f>
        <v>140.12199999999999</v>
      </c>
      <c r="E19" s="26">
        <f t="shared" si="5"/>
        <v>15.831000000000001</v>
      </c>
      <c r="F19" s="26">
        <f t="shared" si="5"/>
        <v>11.042999999999999</v>
      </c>
      <c r="G19" s="26">
        <f t="shared" si="5"/>
        <v>0</v>
      </c>
      <c r="H19" s="26">
        <f t="shared" si="5"/>
        <v>0</v>
      </c>
      <c r="I19" s="26">
        <f t="shared" si="5"/>
        <v>0</v>
      </c>
      <c r="J19" s="26">
        <f t="shared" si="5"/>
        <v>0</v>
      </c>
      <c r="K19" s="26">
        <f t="shared" si="5"/>
        <v>0</v>
      </c>
      <c r="L19" s="26">
        <f t="shared" si="5"/>
        <v>166.99599999999998</v>
      </c>
    </row>
    <row r="20" spans="1:12" ht="30">
      <c r="A20" s="61" t="s">
        <v>13</v>
      </c>
      <c r="B20" s="7" t="s">
        <v>7</v>
      </c>
      <c r="C20" s="7">
        <f>C27</f>
        <v>29.433</v>
      </c>
      <c r="D20" s="23">
        <f t="shared" ref="D20:L20" si="6">D27</f>
        <v>29.433</v>
      </c>
      <c r="E20" s="23">
        <f t="shared" si="6"/>
        <v>0</v>
      </c>
      <c r="F20" s="23">
        <f t="shared" si="6"/>
        <v>0</v>
      </c>
      <c r="G20" s="23">
        <f t="shared" si="6"/>
        <v>0</v>
      </c>
      <c r="H20" s="23">
        <f t="shared" si="6"/>
        <v>0</v>
      </c>
      <c r="I20" s="23">
        <f t="shared" si="6"/>
        <v>0</v>
      </c>
      <c r="J20" s="23">
        <f t="shared" si="6"/>
        <v>0</v>
      </c>
      <c r="K20" s="23">
        <f t="shared" si="6"/>
        <v>0</v>
      </c>
      <c r="L20" s="23">
        <f t="shared" si="6"/>
        <v>29.433</v>
      </c>
    </row>
    <row r="21" spans="1:12" ht="25.5" customHeight="1">
      <c r="A21" s="62"/>
      <c r="B21" s="7" t="s">
        <v>18</v>
      </c>
      <c r="C21" s="7">
        <f>C28</f>
        <v>84.958999999999989</v>
      </c>
      <c r="D21" s="23">
        <f t="shared" ref="D21:L21" si="7">D28</f>
        <v>83.343999999999994</v>
      </c>
      <c r="E21" s="23">
        <f t="shared" si="7"/>
        <v>1.1399999999999999</v>
      </c>
      <c r="F21" s="23">
        <f t="shared" si="7"/>
        <v>0.47499999999999998</v>
      </c>
      <c r="G21" s="23">
        <f t="shared" si="7"/>
        <v>0</v>
      </c>
      <c r="H21" s="23">
        <f t="shared" si="7"/>
        <v>0</v>
      </c>
      <c r="I21" s="23">
        <f t="shared" si="7"/>
        <v>0</v>
      </c>
      <c r="J21" s="23">
        <f t="shared" si="7"/>
        <v>0</v>
      </c>
      <c r="K21" s="23">
        <f t="shared" si="7"/>
        <v>0</v>
      </c>
      <c r="L21" s="23">
        <f t="shared" si="7"/>
        <v>84.958999999999989</v>
      </c>
    </row>
    <row r="22" spans="1:12">
      <c r="A22" s="62"/>
      <c r="B22" s="69" t="s">
        <v>8</v>
      </c>
      <c r="C22" s="72">
        <f>C29</f>
        <v>52.603999999999999</v>
      </c>
      <c r="D22" s="72">
        <f t="shared" ref="D22:L22" si="8">D29</f>
        <v>27.344999999999999</v>
      </c>
      <c r="E22" s="72">
        <f t="shared" si="8"/>
        <v>14.691000000000001</v>
      </c>
      <c r="F22" s="72">
        <f t="shared" si="8"/>
        <v>10.568</v>
      </c>
      <c r="G22" s="72">
        <f t="shared" si="8"/>
        <v>0</v>
      </c>
      <c r="H22" s="72">
        <f t="shared" si="8"/>
        <v>0</v>
      </c>
      <c r="I22" s="72">
        <f t="shared" si="8"/>
        <v>0</v>
      </c>
      <c r="J22" s="72">
        <f t="shared" si="8"/>
        <v>0</v>
      </c>
      <c r="K22" s="72">
        <f t="shared" si="8"/>
        <v>0</v>
      </c>
      <c r="L22" s="72">
        <f t="shared" si="8"/>
        <v>52.603999999999999</v>
      </c>
    </row>
    <row r="23" spans="1:12" ht="8.25" customHeight="1">
      <c r="A23" s="62"/>
      <c r="B23" s="69"/>
      <c r="C23" s="88"/>
      <c r="D23" s="88"/>
      <c r="E23" s="88"/>
      <c r="F23" s="88"/>
      <c r="G23" s="88"/>
      <c r="H23" s="88"/>
      <c r="I23" s="88"/>
      <c r="J23" s="88"/>
      <c r="K23" s="88"/>
      <c r="L23" s="88"/>
    </row>
    <row r="24" spans="1:12" ht="27.75" customHeight="1">
      <c r="A24" s="62"/>
      <c r="B24" s="69" t="s">
        <v>9</v>
      </c>
      <c r="C24" s="7">
        <f>C30</f>
        <v>0</v>
      </c>
      <c r="D24" s="23">
        <f t="shared" ref="D24:L24" si="9">D30</f>
        <v>0</v>
      </c>
      <c r="E24" s="23">
        <f t="shared" si="9"/>
        <v>0</v>
      </c>
      <c r="F24" s="23">
        <f t="shared" si="9"/>
        <v>0</v>
      </c>
      <c r="G24" s="23">
        <f t="shared" si="9"/>
        <v>0</v>
      </c>
      <c r="H24" s="23">
        <f t="shared" si="9"/>
        <v>0</v>
      </c>
      <c r="I24" s="23">
        <f t="shared" si="9"/>
        <v>0</v>
      </c>
      <c r="J24" s="23">
        <f t="shared" si="9"/>
        <v>0</v>
      </c>
      <c r="K24" s="23">
        <f t="shared" si="9"/>
        <v>0</v>
      </c>
      <c r="L24" s="23">
        <f t="shared" si="9"/>
        <v>0</v>
      </c>
    </row>
    <row r="25" spans="1:12" ht="15" hidden="1" customHeight="1">
      <c r="A25" s="63"/>
      <c r="B25" s="69"/>
      <c r="C25" s="7"/>
      <c r="D25" s="7"/>
      <c r="E25" s="7"/>
      <c r="F25" s="7"/>
      <c r="G25" s="21">
        <f t="shared" ref="G25:L25" si="10">G31+G36</f>
        <v>5.8070000000000004</v>
      </c>
      <c r="H25" s="21">
        <f t="shared" si="10"/>
        <v>0</v>
      </c>
      <c r="I25" s="21">
        <f t="shared" si="10"/>
        <v>5.8070000000000004</v>
      </c>
      <c r="J25" s="21">
        <f t="shared" si="10"/>
        <v>0</v>
      </c>
      <c r="K25" s="21">
        <f t="shared" si="10"/>
        <v>0</v>
      </c>
      <c r="L25" s="21">
        <f t="shared" si="10"/>
        <v>83.728999999999999</v>
      </c>
    </row>
    <row r="26" spans="1:12">
      <c r="A26" s="13" t="s">
        <v>14</v>
      </c>
      <c r="B26" s="7" t="s">
        <v>6</v>
      </c>
      <c r="C26" s="7">
        <f>C27+C28+C29+C30</f>
        <v>166.99599999999998</v>
      </c>
      <c r="D26" s="23">
        <f t="shared" ref="D26:L26" si="11">D27+D28+D29+D30</f>
        <v>140.12199999999999</v>
      </c>
      <c r="E26" s="23">
        <f t="shared" si="11"/>
        <v>15.831000000000001</v>
      </c>
      <c r="F26" s="23">
        <f t="shared" si="11"/>
        <v>11.042999999999999</v>
      </c>
      <c r="G26" s="23">
        <f t="shared" si="11"/>
        <v>0</v>
      </c>
      <c r="H26" s="23">
        <f t="shared" si="11"/>
        <v>0</v>
      </c>
      <c r="I26" s="23">
        <f t="shared" si="11"/>
        <v>0</v>
      </c>
      <c r="J26" s="23">
        <f t="shared" si="11"/>
        <v>0</v>
      </c>
      <c r="K26" s="23">
        <f t="shared" si="11"/>
        <v>0</v>
      </c>
      <c r="L26" s="23">
        <f t="shared" si="11"/>
        <v>166.99599999999998</v>
      </c>
    </row>
    <row r="27" spans="1:12" ht="60" customHeight="1">
      <c r="A27" s="76" t="s">
        <v>64</v>
      </c>
      <c r="B27" s="7" t="s">
        <v>7</v>
      </c>
      <c r="C27" s="18">
        <f>D27+E27+F27</f>
        <v>29.433</v>
      </c>
      <c r="D27" s="7">
        <v>29.433</v>
      </c>
      <c r="E27" s="7">
        <v>0</v>
      </c>
      <c r="F27" s="7">
        <v>0</v>
      </c>
      <c r="G27" s="7">
        <v>0</v>
      </c>
      <c r="H27" s="15">
        <v>0</v>
      </c>
      <c r="I27" s="15">
        <v>0</v>
      </c>
      <c r="J27" s="15">
        <v>0</v>
      </c>
      <c r="K27" s="7">
        <v>0</v>
      </c>
      <c r="L27" s="18">
        <f t="shared" ref="L27:L35" si="12">C27+G27+K27</f>
        <v>29.433</v>
      </c>
    </row>
    <row r="28" spans="1:12" ht="30">
      <c r="A28" s="76"/>
      <c r="B28" s="7" t="s">
        <v>18</v>
      </c>
      <c r="C28" s="18">
        <f>D28+E28+F28</f>
        <v>84.958999999999989</v>
      </c>
      <c r="D28" s="7">
        <v>83.343999999999994</v>
      </c>
      <c r="E28" s="7">
        <v>1.1399999999999999</v>
      </c>
      <c r="F28" s="7">
        <v>0.47499999999999998</v>
      </c>
      <c r="G28" s="7">
        <v>0</v>
      </c>
      <c r="H28" s="15">
        <v>0</v>
      </c>
      <c r="I28" s="15">
        <v>0</v>
      </c>
      <c r="J28" s="15">
        <v>0</v>
      </c>
      <c r="K28" s="7">
        <v>0</v>
      </c>
      <c r="L28" s="18">
        <f t="shared" si="12"/>
        <v>84.958999999999989</v>
      </c>
    </row>
    <row r="29" spans="1:12">
      <c r="A29" s="76"/>
      <c r="B29" s="7" t="s">
        <v>8</v>
      </c>
      <c r="C29" s="18">
        <f>D29+E29+F29</f>
        <v>52.603999999999999</v>
      </c>
      <c r="D29" s="7">
        <v>27.344999999999999</v>
      </c>
      <c r="E29" s="7">
        <v>14.691000000000001</v>
      </c>
      <c r="F29" s="7">
        <v>10.568</v>
      </c>
      <c r="G29" s="7">
        <v>0</v>
      </c>
      <c r="H29" s="15">
        <v>0</v>
      </c>
      <c r="I29" s="15">
        <v>0</v>
      </c>
      <c r="J29" s="15">
        <v>0</v>
      </c>
      <c r="K29" s="7">
        <v>0</v>
      </c>
      <c r="L29" s="18">
        <f t="shared" si="12"/>
        <v>52.603999999999999</v>
      </c>
    </row>
    <row r="30" spans="1:12">
      <c r="A30" s="71"/>
      <c r="B30" s="7" t="s">
        <v>9</v>
      </c>
      <c r="C30" s="18">
        <f>D30+E30+F30</f>
        <v>0</v>
      </c>
      <c r="D30" s="7"/>
      <c r="E30" s="7"/>
      <c r="F30" s="7"/>
      <c r="G30" s="7">
        <v>0</v>
      </c>
      <c r="H30" s="15">
        <v>0</v>
      </c>
      <c r="I30" s="15">
        <v>0</v>
      </c>
      <c r="J30" s="15">
        <v>0</v>
      </c>
      <c r="K30" s="7">
        <v>0</v>
      </c>
      <c r="L30" s="18">
        <f t="shared" si="12"/>
        <v>0</v>
      </c>
    </row>
    <row r="31" spans="1:12">
      <c r="A31" s="83" t="s">
        <v>66</v>
      </c>
      <c r="B31" s="7" t="s">
        <v>6</v>
      </c>
      <c r="C31" s="7">
        <f>C32+C33+C34+C35</f>
        <v>53.585999999999999</v>
      </c>
      <c r="D31" s="51">
        <f t="shared" ref="D31:E31" si="13">D32+D33+D34+D35</f>
        <v>53.585999999999999</v>
      </c>
      <c r="E31" s="51">
        <f t="shared" si="13"/>
        <v>0</v>
      </c>
      <c r="F31" s="7">
        <v>0</v>
      </c>
      <c r="G31" s="7">
        <v>0</v>
      </c>
      <c r="H31" s="15">
        <v>0</v>
      </c>
      <c r="I31" s="15">
        <v>0</v>
      </c>
      <c r="J31" s="15">
        <v>0</v>
      </c>
      <c r="K31" s="7">
        <v>0</v>
      </c>
      <c r="L31" s="18">
        <f t="shared" si="12"/>
        <v>53.585999999999999</v>
      </c>
    </row>
    <row r="32" spans="1:12" ht="30">
      <c r="A32" s="83"/>
      <c r="B32" s="7" t="s">
        <v>7</v>
      </c>
      <c r="C32" s="7">
        <f>D32+E32+F32</f>
        <v>28.103000000000002</v>
      </c>
      <c r="D32" s="7">
        <v>28.103000000000002</v>
      </c>
      <c r="E32" s="7">
        <v>0</v>
      </c>
      <c r="F32" s="7">
        <v>0</v>
      </c>
      <c r="G32" s="7">
        <v>0</v>
      </c>
      <c r="H32" s="15">
        <v>0</v>
      </c>
      <c r="I32" s="15">
        <v>0</v>
      </c>
      <c r="J32" s="15">
        <v>0</v>
      </c>
      <c r="K32" s="7">
        <v>0</v>
      </c>
      <c r="L32" s="18">
        <f t="shared" si="12"/>
        <v>28.103000000000002</v>
      </c>
    </row>
    <row r="33" spans="1:12" ht="30">
      <c r="A33" s="83"/>
      <c r="B33" s="7" t="s">
        <v>18</v>
      </c>
      <c r="C33" s="7">
        <f>D33+E33+F33</f>
        <v>23.634</v>
      </c>
      <c r="D33" s="7">
        <v>23.634</v>
      </c>
      <c r="E33" s="7">
        <v>0</v>
      </c>
      <c r="F33" s="7">
        <v>0</v>
      </c>
      <c r="G33" s="7">
        <v>0</v>
      </c>
      <c r="H33" s="15">
        <v>0</v>
      </c>
      <c r="I33" s="15">
        <v>0</v>
      </c>
      <c r="J33" s="15">
        <v>0</v>
      </c>
      <c r="K33" s="7">
        <v>0</v>
      </c>
      <c r="L33" s="18">
        <f t="shared" si="12"/>
        <v>23.634</v>
      </c>
    </row>
    <row r="34" spans="1:12">
      <c r="A34" s="83"/>
      <c r="B34" s="7" t="s">
        <v>8</v>
      </c>
      <c r="C34" s="51">
        <f t="shared" ref="C34:C35" si="14">D34+E34+F34</f>
        <v>1.849</v>
      </c>
      <c r="D34" s="7">
        <v>1.849</v>
      </c>
      <c r="E34" s="7">
        <v>0</v>
      </c>
      <c r="F34" s="7">
        <v>0</v>
      </c>
      <c r="G34" s="7">
        <v>0</v>
      </c>
      <c r="H34" s="15">
        <v>0</v>
      </c>
      <c r="I34" s="15">
        <v>0</v>
      </c>
      <c r="J34" s="15">
        <v>0</v>
      </c>
      <c r="K34" s="7">
        <v>0</v>
      </c>
      <c r="L34" s="18">
        <f t="shared" si="12"/>
        <v>1.849</v>
      </c>
    </row>
    <row r="35" spans="1:12">
      <c r="A35" s="83"/>
      <c r="B35" s="7" t="s">
        <v>9</v>
      </c>
      <c r="C35" s="51">
        <f t="shared" si="14"/>
        <v>0</v>
      </c>
      <c r="D35" s="7">
        <v>0</v>
      </c>
      <c r="E35" s="7">
        <v>0</v>
      </c>
      <c r="F35" s="7">
        <v>0</v>
      </c>
      <c r="G35" s="7">
        <v>0</v>
      </c>
      <c r="H35" s="15">
        <v>0</v>
      </c>
      <c r="I35" s="15">
        <v>0</v>
      </c>
      <c r="J35" s="15">
        <v>0</v>
      </c>
      <c r="K35" s="7">
        <v>0</v>
      </c>
      <c r="L35" s="18">
        <f t="shared" si="12"/>
        <v>0</v>
      </c>
    </row>
    <row r="36" spans="1:12">
      <c r="A36" s="34" t="s">
        <v>19</v>
      </c>
      <c r="B36" s="69" t="s">
        <v>6</v>
      </c>
      <c r="C36" s="101">
        <f>C45</f>
        <v>24.335999999999999</v>
      </c>
      <c r="D36" s="101">
        <f t="shared" ref="D36:F36" si="15">D45</f>
        <v>0.107</v>
      </c>
      <c r="E36" s="101">
        <f t="shared" si="15"/>
        <v>24.111999999999998</v>
      </c>
      <c r="F36" s="101">
        <f t="shared" si="15"/>
        <v>0.11700000000000001</v>
      </c>
      <c r="G36" s="101">
        <f>I36</f>
        <v>5.8070000000000004</v>
      </c>
      <c r="H36" s="102">
        <v>0</v>
      </c>
      <c r="I36" s="102">
        <f>I38+I40+I42</f>
        <v>5.8070000000000004</v>
      </c>
      <c r="J36" s="102">
        <v>0</v>
      </c>
      <c r="K36" s="101">
        <v>0</v>
      </c>
      <c r="L36" s="101">
        <f>L45+L55</f>
        <v>30.143000000000001</v>
      </c>
    </row>
    <row r="37" spans="1:12">
      <c r="A37" s="61" t="s">
        <v>51</v>
      </c>
      <c r="B37" s="69"/>
      <c r="C37" s="101"/>
      <c r="D37" s="101"/>
      <c r="E37" s="101"/>
      <c r="F37" s="101"/>
      <c r="G37" s="101"/>
      <c r="H37" s="103"/>
      <c r="I37" s="103"/>
      <c r="J37" s="103"/>
      <c r="K37" s="101"/>
      <c r="L37" s="101"/>
    </row>
    <row r="38" spans="1:12">
      <c r="A38" s="62"/>
      <c r="B38" s="69" t="s">
        <v>7</v>
      </c>
      <c r="C38" s="69">
        <f>C46</f>
        <v>23.52</v>
      </c>
      <c r="D38" s="69">
        <f t="shared" ref="D38:F38" si="16">D46</f>
        <v>0</v>
      </c>
      <c r="E38" s="69">
        <f t="shared" si="16"/>
        <v>23.52</v>
      </c>
      <c r="F38" s="69">
        <f t="shared" si="16"/>
        <v>0</v>
      </c>
      <c r="G38" s="69">
        <v>0</v>
      </c>
      <c r="H38" s="70">
        <v>0</v>
      </c>
      <c r="I38" s="70">
        <v>0</v>
      </c>
      <c r="J38" s="70">
        <v>0</v>
      </c>
      <c r="K38" s="69">
        <v>0</v>
      </c>
      <c r="L38" s="69">
        <f>L46</f>
        <v>23.52</v>
      </c>
    </row>
    <row r="39" spans="1:12">
      <c r="A39" s="62"/>
      <c r="B39" s="69"/>
      <c r="C39" s="69"/>
      <c r="D39" s="69"/>
      <c r="E39" s="69"/>
      <c r="F39" s="69"/>
      <c r="G39" s="69"/>
      <c r="H39" s="71"/>
      <c r="I39" s="71"/>
      <c r="J39" s="71"/>
      <c r="K39" s="69"/>
      <c r="L39" s="69"/>
    </row>
    <row r="40" spans="1:12">
      <c r="A40" s="62"/>
      <c r="B40" s="69" t="s">
        <v>18</v>
      </c>
      <c r="C40" s="69">
        <f>C47</f>
        <v>0.45600000000000002</v>
      </c>
      <c r="D40" s="69">
        <f t="shared" ref="D40:F40" si="17">D47</f>
        <v>0</v>
      </c>
      <c r="E40" s="69">
        <f t="shared" si="17"/>
        <v>0.45600000000000002</v>
      </c>
      <c r="F40" s="69">
        <f t="shared" si="17"/>
        <v>0</v>
      </c>
      <c r="G40" s="69">
        <f>I40</f>
        <v>4.6059999999999999</v>
      </c>
      <c r="H40" s="70">
        <v>0</v>
      </c>
      <c r="I40" s="70">
        <v>4.6059999999999999</v>
      </c>
      <c r="J40" s="70">
        <v>0</v>
      </c>
      <c r="K40" s="69">
        <v>0</v>
      </c>
      <c r="L40" s="69">
        <f>L47+L57</f>
        <v>5.0620000000000003</v>
      </c>
    </row>
    <row r="41" spans="1:12">
      <c r="A41" s="62"/>
      <c r="B41" s="69"/>
      <c r="C41" s="69"/>
      <c r="D41" s="69"/>
      <c r="E41" s="69"/>
      <c r="F41" s="69"/>
      <c r="G41" s="69"/>
      <c r="H41" s="71"/>
      <c r="I41" s="71"/>
      <c r="J41" s="71"/>
      <c r="K41" s="69"/>
      <c r="L41" s="69"/>
    </row>
    <row r="42" spans="1:12">
      <c r="A42" s="62"/>
      <c r="B42" s="69" t="s">
        <v>8</v>
      </c>
      <c r="C42" s="69">
        <f>C48</f>
        <v>0.36</v>
      </c>
      <c r="D42" s="69">
        <f>D48</f>
        <v>0.107</v>
      </c>
      <c r="E42" s="69">
        <f>E48</f>
        <v>0.13600000000000001</v>
      </c>
      <c r="F42" s="69">
        <f>F48</f>
        <v>0.11700000000000001</v>
      </c>
      <c r="G42" s="69">
        <f>I42</f>
        <v>1.2010000000000001</v>
      </c>
      <c r="H42" s="70">
        <v>0</v>
      </c>
      <c r="I42" s="70">
        <v>1.2010000000000001</v>
      </c>
      <c r="J42" s="70">
        <v>0</v>
      </c>
      <c r="K42" s="69">
        <v>0</v>
      </c>
      <c r="L42" s="69">
        <f>L48+L58</f>
        <v>1.5609999999999999</v>
      </c>
    </row>
    <row r="43" spans="1:12">
      <c r="A43" s="62"/>
      <c r="B43" s="69"/>
      <c r="C43" s="69"/>
      <c r="D43" s="69"/>
      <c r="E43" s="69"/>
      <c r="F43" s="69"/>
      <c r="G43" s="69"/>
      <c r="H43" s="71"/>
      <c r="I43" s="71"/>
      <c r="J43" s="71"/>
      <c r="K43" s="69"/>
      <c r="L43" s="69"/>
    </row>
    <row r="44" spans="1:12">
      <c r="A44" s="63"/>
      <c r="B44" s="7" t="s">
        <v>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15">
        <v>0</v>
      </c>
      <c r="I44" s="15">
        <v>0</v>
      </c>
      <c r="J44" s="15">
        <v>0</v>
      </c>
      <c r="K44" s="7">
        <v>0</v>
      </c>
      <c r="L44" s="7">
        <v>0</v>
      </c>
    </row>
    <row r="45" spans="1:12">
      <c r="A45" s="68" t="s">
        <v>65</v>
      </c>
      <c r="B45" s="7" t="s">
        <v>6</v>
      </c>
      <c r="C45" s="18">
        <f>C46+C47+C48+C49</f>
        <v>24.335999999999999</v>
      </c>
      <c r="D45" s="7">
        <f>D46+D47+D48+D49</f>
        <v>0.107</v>
      </c>
      <c r="E45" s="18">
        <f>E46+E47+E48+E49</f>
        <v>24.111999999999998</v>
      </c>
      <c r="F45" s="18">
        <f>F46+F47+F48+F49</f>
        <v>0.11700000000000001</v>
      </c>
      <c r="G45" s="7">
        <v>0</v>
      </c>
      <c r="H45" s="15">
        <v>0</v>
      </c>
      <c r="I45" s="15">
        <v>0</v>
      </c>
      <c r="J45" s="15">
        <v>0</v>
      </c>
      <c r="K45" s="7">
        <v>0</v>
      </c>
      <c r="L45" s="18">
        <f t="shared" ref="L45:L59" si="18">C45+G45+K45</f>
        <v>24.335999999999999</v>
      </c>
    </row>
    <row r="46" spans="1:12" ht="30">
      <c r="A46" s="61"/>
      <c r="B46" s="7" t="s">
        <v>7</v>
      </c>
      <c r="C46" s="7">
        <f>D46+E46+F46</f>
        <v>23.52</v>
      </c>
      <c r="D46" s="7">
        <v>0</v>
      </c>
      <c r="E46" s="7">
        <v>23.52</v>
      </c>
      <c r="F46" s="7">
        <v>0</v>
      </c>
      <c r="G46" s="7">
        <v>0</v>
      </c>
      <c r="H46" s="15">
        <v>0</v>
      </c>
      <c r="I46" s="15">
        <v>0</v>
      </c>
      <c r="J46" s="15">
        <v>0</v>
      </c>
      <c r="K46" s="7">
        <v>0</v>
      </c>
      <c r="L46" s="18">
        <f t="shared" si="18"/>
        <v>23.52</v>
      </c>
    </row>
    <row r="47" spans="1:12" ht="30">
      <c r="A47" s="61"/>
      <c r="B47" s="7" t="s">
        <v>18</v>
      </c>
      <c r="C47" s="18">
        <f>D47+E47+F47</f>
        <v>0.45600000000000002</v>
      </c>
      <c r="D47" s="7">
        <v>0</v>
      </c>
      <c r="E47" s="48">
        <v>0.45600000000000002</v>
      </c>
      <c r="F47" s="7">
        <v>0</v>
      </c>
      <c r="G47" s="7">
        <v>0</v>
      </c>
      <c r="H47" s="15">
        <v>0</v>
      </c>
      <c r="I47" s="15">
        <v>0</v>
      </c>
      <c r="J47" s="15">
        <v>0</v>
      </c>
      <c r="K47" s="7">
        <v>0</v>
      </c>
      <c r="L47" s="18">
        <f t="shared" si="18"/>
        <v>0.45600000000000002</v>
      </c>
    </row>
    <row r="48" spans="1:12">
      <c r="A48" s="61"/>
      <c r="B48" s="7" t="s">
        <v>8</v>
      </c>
      <c r="C48" s="18">
        <f>D48+E48+F48</f>
        <v>0.36</v>
      </c>
      <c r="D48" s="7">
        <v>0.107</v>
      </c>
      <c r="E48" s="7">
        <v>0.13600000000000001</v>
      </c>
      <c r="F48" s="7">
        <v>0.11700000000000001</v>
      </c>
      <c r="G48" s="7">
        <v>0</v>
      </c>
      <c r="H48" s="15">
        <v>0</v>
      </c>
      <c r="I48" s="15">
        <v>0</v>
      </c>
      <c r="J48" s="15">
        <v>0</v>
      </c>
      <c r="K48" s="7">
        <v>0</v>
      </c>
      <c r="L48" s="18">
        <f t="shared" si="18"/>
        <v>0.36</v>
      </c>
    </row>
    <row r="49" spans="1:12">
      <c r="A49" s="77"/>
      <c r="B49" s="7" t="s">
        <v>9</v>
      </c>
      <c r="C49" s="18">
        <f>D49+E49+F49</f>
        <v>0</v>
      </c>
      <c r="D49" s="7">
        <v>0</v>
      </c>
      <c r="E49" s="7">
        <v>0</v>
      </c>
      <c r="F49" s="7">
        <v>0</v>
      </c>
      <c r="G49" s="7">
        <v>0</v>
      </c>
      <c r="H49" s="15">
        <v>0</v>
      </c>
      <c r="I49" s="15">
        <v>0</v>
      </c>
      <c r="J49" s="15">
        <v>0</v>
      </c>
      <c r="K49" s="7">
        <v>0</v>
      </c>
      <c r="L49" s="18">
        <f t="shared" si="18"/>
        <v>0</v>
      </c>
    </row>
    <row r="50" spans="1:12" ht="45">
      <c r="A50" s="20" t="s">
        <v>43</v>
      </c>
      <c r="B50" s="18" t="s">
        <v>6</v>
      </c>
      <c r="C50" s="18">
        <f>C51+C52+C53+C54</f>
        <v>24</v>
      </c>
      <c r="D50" s="18">
        <f>D51+D52+D53+D54</f>
        <v>0</v>
      </c>
      <c r="E50" s="18">
        <f>E51+E52+E53+E54</f>
        <v>24</v>
      </c>
      <c r="F50" s="18">
        <f>F51+F52+F53+F54</f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f t="shared" si="18"/>
        <v>24</v>
      </c>
    </row>
    <row r="51" spans="1:12" ht="30">
      <c r="A51" s="104" t="s">
        <v>67</v>
      </c>
      <c r="B51" s="18" t="s">
        <v>7</v>
      </c>
      <c r="C51" s="18">
        <f t="shared" ref="C51:C59" si="19">D51+E51+F51</f>
        <v>23.52</v>
      </c>
      <c r="D51" s="18">
        <v>0</v>
      </c>
      <c r="E51" s="18">
        <v>23.52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f t="shared" si="18"/>
        <v>23.52</v>
      </c>
    </row>
    <row r="52" spans="1:12" ht="30">
      <c r="A52" s="104"/>
      <c r="B52" s="18" t="s">
        <v>18</v>
      </c>
      <c r="C52" s="18">
        <f t="shared" si="19"/>
        <v>0.45600000000000002</v>
      </c>
      <c r="D52" s="18">
        <v>0</v>
      </c>
      <c r="E52" s="18">
        <v>0.45600000000000002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f t="shared" si="18"/>
        <v>0.45600000000000002</v>
      </c>
    </row>
    <row r="53" spans="1:12">
      <c r="A53" s="104"/>
      <c r="B53" s="18" t="s">
        <v>8</v>
      </c>
      <c r="C53" s="18">
        <f t="shared" si="19"/>
        <v>2.4E-2</v>
      </c>
      <c r="D53" s="18"/>
      <c r="E53" s="18">
        <v>2.4E-2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f t="shared" si="18"/>
        <v>2.4E-2</v>
      </c>
    </row>
    <row r="54" spans="1:12">
      <c r="A54" s="105"/>
      <c r="B54" s="18" t="s">
        <v>9</v>
      </c>
      <c r="C54" s="18">
        <f t="shared" si="19"/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f t="shared" si="18"/>
        <v>0</v>
      </c>
    </row>
    <row r="55" spans="1:12">
      <c r="A55" s="106" t="s">
        <v>68</v>
      </c>
      <c r="B55" s="44" t="s">
        <v>6</v>
      </c>
      <c r="C55" s="44">
        <f t="shared" ref="C55:J55" si="20">C56+C57+C58+C59</f>
        <v>0</v>
      </c>
      <c r="D55" s="44">
        <f t="shared" si="20"/>
        <v>0</v>
      </c>
      <c r="E55" s="44">
        <f t="shared" si="20"/>
        <v>0</v>
      </c>
      <c r="F55" s="44">
        <f t="shared" si="20"/>
        <v>0</v>
      </c>
      <c r="G55" s="44">
        <f t="shared" si="20"/>
        <v>5.8070000000000004</v>
      </c>
      <c r="H55" s="44">
        <f t="shared" si="20"/>
        <v>0</v>
      </c>
      <c r="I55" s="44">
        <f t="shared" si="20"/>
        <v>5.8070000000000004</v>
      </c>
      <c r="J55" s="44">
        <f t="shared" si="20"/>
        <v>0</v>
      </c>
      <c r="K55" s="44"/>
      <c r="L55" s="44">
        <f t="shared" si="18"/>
        <v>5.8070000000000004</v>
      </c>
    </row>
    <row r="56" spans="1:12" ht="30">
      <c r="A56" s="107"/>
      <c r="B56" s="44" t="s">
        <v>7</v>
      </c>
      <c r="C56" s="44">
        <f t="shared" si="19"/>
        <v>0</v>
      </c>
      <c r="D56" s="44">
        <v>0</v>
      </c>
      <c r="E56" s="44">
        <v>0</v>
      </c>
      <c r="F56" s="44">
        <v>0</v>
      </c>
      <c r="G56" s="44">
        <f>H56+I56+J56</f>
        <v>0</v>
      </c>
      <c r="H56" s="44">
        <v>0</v>
      </c>
      <c r="I56" s="44">
        <v>0</v>
      </c>
      <c r="J56" s="44">
        <v>0</v>
      </c>
      <c r="K56" s="44">
        <v>0</v>
      </c>
      <c r="L56" s="44">
        <f t="shared" si="18"/>
        <v>0</v>
      </c>
    </row>
    <row r="57" spans="1:12" ht="30">
      <c r="A57" s="107"/>
      <c r="B57" s="44" t="s">
        <v>18</v>
      </c>
      <c r="C57" s="44">
        <f t="shared" si="19"/>
        <v>0</v>
      </c>
      <c r="D57" s="44">
        <v>0</v>
      </c>
      <c r="E57" s="44">
        <v>0</v>
      </c>
      <c r="F57" s="44">
        <v>0</v>
      </c>
      <c r="G57" s="44">
        <f>H57+I57+J57</f>
        <v>4.6059999999999999</v>
      </c>
      <c r="H57" s="44">
        <v>0</v>
      </c>
      <c r="I57" s="44">
        <v>4.6059999999999999</v>
      </c>
      <c r="J57" s="44">
        <v>0</v>
      </c>
      <c r="K57" s="44">
        <v>0</v>
      </c>
      <c r="L57" s="44">
        <f t="shared" si="18"/>
        <v>4.6059999999999999</v>
      </c>
    </row>
    <row r="58" spans="1:12">
      <c r="A58" s="107"/>
      <c r="B58" s="44" t="s">
        <v>8</v>
      </c>
      <c r="C58" s="44">
        <f t="shared" si="19"/>
        <v>0</v>
      </c>
      <c r="D58" s="44">
        <v>0</v>
      </c>
      <c r="E58" s="44">
        <v>0</v>
      </c>
      <c r="F58" s="44">
        <v>0</v>
      </c>
      <c r="G58" s="44">
        <f>H58+I58+J58</f>
        <v>1.2010000000000001</v>
      </c>
      <c r="H58" s="44">
        <v>0</v>
      </c>
      <c r="I58" s="44">
        <v>1.2010000000000001</v>
      </c>
      <c r="J58" s="44">
        <v>0</v>
      </c>
      <c r="K58" s="44">
        <v>0</v>
      </c>
      <c r="L58" s="44">
        <f t="shared" si="18"/>
        <v>1.2010000000000001</v>
      </c>
    </row>
    <row r="59" spans="1:12">
      <c r="A59" s="108"/>
      <c r="B59" s="44" t="s">
        <v>9</v>
      </c>
      <c r="C59" s="44">
        <f t="shared" si="19"/>
        <v>0</v>
      </c>
      <c r="D59" s="44">
        <v>0</v>
      </c>
      <c r="E59" s="44">
        <v>0</v>
      </c>
      <c r="F59" s="44">
        <v>0</v>
      </c>
      <c r="G59" s="44">
        <f>H59+I59+J59</f>
        <v>0</v>
      </c>
      <c r="H59" s="44">
        <v>0</v>
      </c>
      <c r="I59" s="44">
        <v>0</v>
      </c>
      <c r="J59" s="44">
        <v>0</v>
      </c>
      <c r="K59" s="44">
        <v>0</v>
      </c>
      <c r="L59" s="44">
        <f t="shared" si="18"/>
        <v>0</v>
      </c>
    </row>
    <row r="60" spans="1:12">
      <c r="A60" s="34" t="s">
        <v>20</v>
      </c>
      <c r="B60" s="7" t="s">
        <v>6</v>
      </c>
      <c r="C60" s="25">
        <f>C61+C62+C63</f>
        <v>90.257999999999996</v>
      </c>
      <c r="D60" s="25">
        <f>D61+D62+D63</f>
        <v>70.52600000000001</v>
      </c>
      <c r="E60" s="25">
        <f t="shared" ref="E60" si="21">E61+E62+E63</f>
        <v>10.564</v>
      </c>
      <c r="F60" s="25">
        <f t="shared" ref="F60" si="22">F61+F62+F63</f>
        <v>9.1679999999999993</v>
      </c>
      <c r="G60" s="25">
        <f>G61+G62+G63+G64</f>
        <v>2.1</v>
      </c>
      <c r="H60" s="25">
        <f>H61+H62+H63+H64</f>
        <v>0.8</v>
      </c>
      <c r="I60" s="25">
        <f t="shared" ref="I60:J60" si="23">I61+I62+I63+I64</f>
        <v>0.5</v>
      </c>
      <c r="J60" s="25">
        <f t="shared" si="23"/>
        <v>0.8</v>
      </c>
      <c r="K60" s="25">
        <v>0</v>
      </c>
      <c r="L60" s="27">
        <f>C60+G60+K60</f>
        <v>92.35799999999999</v>
      </c>
    </row>
    <row r="61" spans="1:12" ht="30">
      <c r="A61" s="61" t="s">
        <v>49</v>
      </c>
      <c r="B61" s="7" t="s">
        <v>7</v>
      </c>
      <c r="C61" s="46">
        <f>D61+E61+F61</f>
        <v>64.731999999999999</v>
      </c>
      <c r="D61" s="46">
        <f>D66</f>
        <v>55.472000000000001</v>
      </c>
      <c r="E61" s="51">
        <f t="shared" ref="E61:F61" si="24">E66</f>
        <v>7.3979999999999997</v>
      </c>
      <c r="F61" s="51">
        <f t="shared" si="24"/>
        <v>1.8620000000000001</v>
      </c>
      <c r="G61" s="21">
        <f>H61+I61+J61</f>
        <v>0</v>
      </c>
      <c r="H61" s="21">
        <v>0</v>
      </c>
      <c r="I61" s="21">
        <v>0</v>
      </c>
      <c r="J61" s="21">
        <v>0</v>
      </c>
      <c r="K61" s="21">
        <v>0</v>
      </c>
      <c r="L61" s="22">
        <f t="shared" ref="L61:L63" si="25">C61+G61+K61</f>
        <v>64.731999999999999</v>
      </c>
    </row>
    <row r="62" spans="1:12" ht="30">
      <c r="A62" s="62"/>
      <c r="B62" s="7" t="s">
        <v>18</v>
      </c>
      <c r="C62" s="46">
        <f t="shared" ref="C62:C63" si="26">D62+E62+F62</f>
        <v>21.17</v>
      </c>
      <c r="D62" s="46">
        <f>D67</f>
        <v>13.868</v>
      </c>
      <c r="E62" s="51">
        <f t="shared" ref="E62:F62" si="27">E67</f>
        <v>2.0859999999999999</v>
      </c>
      <c r="F62" s="51">
        <f t="shared" si="27"/>
        <v>5.2160000000000002</v>
      </c>
      <c r="G62" s="21">
        <f t="shared" ref="G62:G64" si="28">H62+I62+J62</f>
        <v>0</v>
      </c>
      <c r="H62" s="21">
        <v>0</v>
      </c>
      <c r="I62" s="21">
        <v>0</v>
      </c>
      <c r="J62" s="21">
        <v>0</v>
      </c>
      <c r="K62" s="21">
        <v>0</v>
      </c>
      <c r="L62" s="22">
        <f t="shared" si="25"/>
        <v>21.17</v>
      </c>
    </row>
    <row r="63" spans="1:12">
      <c r="A63" s="62"/>
      <c r="B63" s="7" t="s">
        <v>8</v>
      </c>
      <c r="C63" s="46">
        <f t="shared" si="26"/>
        <v>4.3559999999999999</v>
      </c>
      <c r="D63" s="46">
        <f>D68</f>
        <v>1.1859999999999999</v>
      </c>
      <c r="E63" s="51">
        <f t="shared" ref="E63:F63" si="29">E68</f>
        <v>1.08</v>
      </c>
      <c r="F63" s="51">
        <f t="shared" si="29"/>
        <v>2.09</v>
      </c>
      <c r="G63" s="21">
        <f t="shared" si="28"/>
        <v>2.1</v>
      </c>
      <c r="H63" s="21">
        <v>0.8</v>
      </c>
      <c r="I63" s="21">
        <v>0.5</v>
      </c>
      <c r="J63" s="21">
        <v>0.8</v>
      </c>
      <c r="K63" s="21">
        <v>0</v>
      </c>
      <c r="L63" s="22">
        <f t="shared" si="25"/>
        <v>6.4559999999999995</v>
      </c>
    </row>
    <row r="64" spans="1:12">
      <c r="A64" s="63"/>
      <c r="B64" s="7" t="s">
        <v>9</v>
      </c>
      <c r="C64" s="49">
        <v>0</v>
      </c>
      <c r="D64" s="49">
        <v>0</v>
      </c>
      <c r="E64" s="49">
        <v>0</v>
      </c>
      <c r="F64" s="49">
        <v>0</v>
      </c>
      <c r="G64" s="21">
        <f t="shared" si="28"/>
        <v>0</v>
      </c>
      <c r="H64" s="15">
        <v>0</v>
      </c>
      <c r="I64" s="15">
        <v>0</v>
      </c>
      <c r="J64" s="15">
        <v>0</v>
      </c>
      <c r="K64" s="7">
        <v>0</v>
      </c>
      <c r="L64" s="7"/>
    </row>
    <row r="65" spans="1:12">
      <c r="A65" s="68" t="s">
        <v>71</v>
      </c>
      <c r="B65" s="7" t="s">
        <v>6</v>
      </c>
      <c r="C65" s="50">
        <f>C66+C67+C68+C69</f>
        <v>90.257999999999996</v>
      </c>
      <c r="D65" s="50">
        <f t="shared" ref="D65:F65" si="30">D66+D67+D68+D69</f>
        <v>70.52600000000001</v>
      </c>
      <c r="E65" s="50">
        <f t="shared" si="30"/>
        <v>10.564</v>
      </c>
      <c r="F65" s="50">
        <f t="shared" si="30"/>
        <v>9.1679999999999993</v>
      </c>
      <c r="G65" s="7">
        <v>0</v>
      </c>
      <c r="H65" s="15">
        <v>0</v>
      </c>
      <c r="I65" s="15">
        <v>0</v>
      </c>
      <c r="J65" s="15">
        <v>0</v>
      </c>
      <c r="K65" s="7">
        <v>0</v>
      </c>
      <c r="L65" s="8">
        <f>C65+G65+K65</f>
        <v>90.257999999999996</v>
      </c>
    </row>
    <row r="66" spans="1:12" ht="30">
      <c r="A66" s="61"/>
      <c r="B66" s="7" t="s">
        <v>7</v>
      </c>
      <c r="C66" s="7">
        <f>D66+E66+F66</f>
        <v>64.731999999999999</v>
      </c>
      <c r="D66" s="7">
        <v>55.472000000000001</v>
      </c>
      <c r="E66" s="7">
        <v>7.3979999999999997</v>
      </c>
      <c r="F66" s="7">
        <v>1.8620000000000001</v>
      </c>
      <c r="G66" s="7">
        <v>0</v>
      </c>
      <c r="H66" s="15">
        <v>0</v>
      </c>
      <c r="I66" s="15">
        <v>0</v>
      </c>
      <c r="J66" s="15">
        <v>0</v>
      </c>
      <c r="K66" s="7">
        <v>0</v>
      </c>
      <c r="L66" s="22">
        <f t="shared" ref="L66:L68" si="31">C66+G66+K66</f>
        <v>64.731999999999999</v>
      </c>
    </row>
    <row r="67" spans="1:12" ht="30">
      <c r="A67" s="61"/>
      <c r="B67" s="7" t="s">
        <v>18</v>
      </c>
      <c r="C67" s="21">
        <f t="shared" ref="C67:C68" si="32">D67+E67+F67</f>
        <v>21.17</v>
      </c>
      <c r="D67" s="7">
        <v>13.868</v>
      </c>
      <c r="E67" s="7">
        <v>2.0859999999999999</v>
      </c>
      <c r="F67" s="7">
        <v>5.2160000000000002</v>
      </c>
      <c r="G67" s="7">
        <v>0</v>
      </c>
      <c r="H67" s="15">
        <v>0</v>
      </c>
      <c r="I67" s="15">
        <v>0</v>
      </c>
      <c r="J67" s="15">
        <v>0</v>
      </c>
      <c r="K67" s="7">
        <v>0</v>
      </c>
      <c r="L67" s="22">
        <f t="shared" si="31"/>
        <v>21.17</v>
      </c>
    </row>
    <row r="68" spans="1:12">
      <c r="A68" s="61"/>
      <c r="B68" s="7" t="s">
        <v>8</v>
      </c>
      <c r="C68" s="21">
        <f t="shared" si="32"/>
        <v>4.3559999999999999</v>
      </c>
      <c r="D68" s="7">
        <v>1.1859999999999999</v>
      </c>
      <c r="E68" s="7">
        <v>1.08</v>
      </c>
      <c r="F68" s="7">
        <v>2.09</v>
      </c>
      <c r="G68" s="7">
        <v>0</v>
      </c>
      <c r="H68" s="15">
        <v>0</v>
      </c>
      <c r="I68" s="15">
        <v>0</v>
      </c>
      <c r="J68" s="15">
        <v>0</v>
      </c>
      <c r="K68" s="7">
        <v>0</v>
      </c>
      <c r="L68" s="22">
        <f t="shared" si="31"/>
        <v>4.3559999999999999</v>
      </c>
    </row>
    <row r="69" spans="1:12">
      <c r="A69" s="61"/>
      <c r="B69" s="69" t="s">
        <v>9</v>
      </c>
      <c r="C69" s="69">
        <v>0</v>
      </c>
      <c r="D69" s="69">
        <v>0</v>
      </c>
      <c r="E69" s="69">
        <v>0</v>
      </c>
      <c r="F69" s="69">
        <v>0</v>
      </c>
      <c r="G69" s="69">
        <v>0</v>
      </c>
      <c r="H69" s="70">
        <v>0</v>
      </c>
      <c r="I69" s="70">
        <v>0</v>
      </c>
      <c r="J69" s="70">
        <v>0</v>
      </c>
      <c r="K69" s="69">
        <v>0</v>
      </c>
      <c r="L69" s="69">
        <v>0</v>
      </c>
    </row>
    <row r="70" spans="1:12" ht="6" customHeight="1">
      <c r="A70" s="77"/>
      <c r="B70" s="69"/>
      <c r="C70" s="69"/>
      <c r="D70" s="69"/>
      <c r="E70" s="69"/>
      <c r="F70" s="69"/>
      <c r="G70" s="69"/>
      <c r="H70" s="71"/>
      <c r="I70" s="71"/>
      <c r="J70" s="71"/>
      <c r="K70" s="69"/>
      <c r="L70" s="69"/>
    </row>
    <row r="71" spans="1:12" ht="30" customHeight="1">
      <c r="A71" s="106" t="s">
        <v>83</v>
      </c>
      <c r="B71" s="7" t="s">
        <v>6</v>
      </c>
      <c r="C71" s="23">
        <f>C72+C73+C74</f>
        <v>68.724999999999994</v>
      </c>
      <c r="D71" s="7">
        <f>D72+D73+D74</f>
        <v>68.724999999999994</v>
      </c>
      <c r="E71" s="7">
        <v>0</v>
      </c>
      <c r="F71" s="7">
        <v>0</v>
      </c>
      <c r="G71" s="7">
        <v>0</v>
      </c>
      <c r="H71" s="15">
        <v>0</v>
      </c>
      <c r="I71" s="15">
        <v>0</v>
      </c>
      <c r="J71" s="15">
        <v>0</v>
      </c>
      <c r="K71" s="7">
        <v>0</v>
      </c>
      <c r="L71" s="7">
        <f>C71</f>
        <v>68.724999999999994</v>
      </c>
    </row>
    <row r="72" spans="1:12" ht="30">
      <c r="A72" s="107"/>
      <c r="B72" s="7" t="s">
        <v>7</v>
      </c>
      <c r="C72" s="7">
        <f>D72+E72+F72</f>
        <v>54.43</v>
      </c>
      <c r="D72" s="7">
        <v>54.43</v>
      </c>
      <c r="E72" s="7">
        <v>0</v>
      </c>
      <c r="F72" s="7">
        <v>0</v>
      </c>
      <c r="G72" s="7">
        <v>0</v>
      </c>
      <c r="H72" s="15">
        <v>0</v>
      </c>
      <c r="I72" s="15">
        <v>0</v>
      </c>
      <c r="J72" s="15">
        <v>0</v>
      </c>
      <c r="K72" s="7">
        <v>0</v>
      </c>
      <c r="L72" s="23">
        <f t="shared" ref="L72:L74" si="33">C72</f>
        <v>54.43</v>
      </c>
    </row>
    <row r="73" spans="1:12" ht="30">
      <c r="A73" s="107"/>
      <c r="B73" s="7" t="s">
        <v>18</v>
      </c>
      <c r="C73" s="23">
        <f t="shared" ref="C73:C75" si="34">D73+E73+F73</f>
        <v>13.608000000000001</v>
      </c>
      <c r="D73" s="7">
        <v>13.608000000000001</v>
      </c>
      <c r="E73" s="7">
        <v>0</v>
      </c>
      <c r="F73" s="7">
        <v>0</v>
      </c>
      <c r="G73" s="7">
        <v>0</v>
      </c>
      <c r="H73" s="15">
        <v>0</v>
      </c>
      <c r="I73" s="15">
        <v>0</v>
      </c>
      <c r="J73" s="15">
        <v>0</v>
      </c>
      <c r="K73" s="7">
        <v>0</v>
      </c>
      <c r="L73" s="23">
        <f t="shared" si="33"/>
        <v>13.608000000000001</v>
      </c>
    </row>
    <row r="74" spans="1:12">
      <c r="A74" s="107"/>
      <c r="B74" s="7" t="s">
        <v>8</v>
      </c>
      <c r="C74" s="23">
        <f t="shared" si="34"/>
        <v>0.68700000000000006</v>
      </c>
      <c r="D74" s="7">
        <v>0.68700000000000006</v>
      </c>
      <c r="E74" s="7">
        <v>0</v>
      </c>
      <c r="F74" s="7">
        <v>0</v>
      </c>
      <c r="G74" s="7">
        <v>0</v>
      </c>
      <c r="H74" s="15">
        <v>0</v>
      </c>
      <c r="I74" s="15">
        <v>0</v>
      </c>
      <c r="J74" s="15">
        <v>0</v>
      </c>
      <c r="K74" s="7">
        <v>0</v>
      </c>
      <c r="L74" s="23">
        <f t="shared" si="33"/>
        <v>0.68700000000000006</v>
      </c>
    </row>
    <row r="75" spans="1:12">
      <c r="A75" s="108"/>
      <c r="B75" s="7" t="s">
        <v>9</v>
      </c>
      <c r="C75" s="23">
        <f t="shared" si="34"/>
        <v>0</v>
      </c>
      <c r="D75" s="7">
        <v>0</v>
      </c>
      <c r="E75" s="7">
        <v>0</v>
      </c>
      <c r="F75" s="7">
        <v>0</v>
      </c>
      <c r="G75" s="7">
        <v>0</v>
      </c>
      <c r="H75" s="15">
        <v>0</v>
      </c>
      <c r="I75" s="15">
        <v>0</v>
      </c>
      <c r="J75" s="15">
        <v>0</v>
      </c>
      <c r="K75" s="7">
        <v>0</v>
      </c>
      <c r="L75" s="7">
        <v>0</v>
      </c>
    </row>
    <row r="76" spans="1:12">
      <c r="A76" s="113" t="s">
        <v>84</v>
      </c>
      <c r="B76" s="7" t="s">
        <v>6</v>
      </c>
      <c r="C76" s="26">
        <f>C78</f>
        <v>0</v>
      </c>
      <c r="D76" s="26">
        <f t="shared" ref="D76:L76" si="35">D78</f>
        <v>0</v>
      </c>
      <c r="E76" s="26">
        <f t="shared" si="35"/>
        <v>0</v>
      </c>
      <c r="F76" s="26">
        <f t="shared" si="35"/>
        <v>0</v>
      </c>
      <c r="G76" s="26">
        <f t="shared" si="35"/>
        <v>0</v>
      </c>
      <c r="H76" s="26">
        <f t="shared" si="35"/>
        <v>0</v>
      </c>
      <c r="I76" s="26">
        <f t="shared" si="35"/>
        <v>0</v>
      </c>
      <c r="J76" s="26">
        <f t="shared" si="35"/>
        <v>0</v>
      </c>
      <c r="K76" s="26">
        <f t="shared" si="35"/>
        <v>0</v>
      </c>
      <c r="L76" s="26">
        <f t="shared" si="35"/>
        <v>0</v>
      </c>
    </row>
    <row r="77" spans="1:12" ht="30">
      <c r="A77" s="114"/>
      <c r="B77" s="7" t="s">
        <v>7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15">
        <v>0</v>
      </c>
      <c r="I77" s="15">
        <v>0</v>
      </c>
      <c r="J77" s="15">
        <v>0</v>
      </c>
      <c r="K77" s="7">
        <v>0</v>
      </c>
      <c r="L77" s="7">
        <v>0</v>
      </c>
    </row>
    <row r="78" spans="1:12" ht="30">
      <c r="A78" s="114"/>
      <c r="B78" s="7" t="s">
        <v>18</v>
      </c>
      <c r="C78" s="7">
        <f>D78+E78+F78</f>
        <v>0</v>
      </c>
      <c r="D78" s="7">
        <v>0</v>
      </c>
      <c r="E78" s="7">
        <v>0</v>
      </c>
      <c r="F78" s="7">
        <v>0</v>
      </c>
      <c r="G78" s="7">
        <v>0</v>
      </c>
      <c r="H78" s="15">
        <v>0</v>
      </c>
      <c r="I78" s="15">
        <v>0</v>
      </c>
      <c r="J78" s="15">
        <v>0</v>
      </c>
      <c r="K78" s="7">
        <v>0</v>
      </c>
      <c r="L78" s="7">
        <f>C78+G78+K78</f>
        <v>0</v>
      </c>
    </row>
    <row r="79" spans="1:12">
      <c r="A79" s="114"/>
      <c r="B79" s="7" t="s">
        <v>8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15">
        <v>0</v>
      </c>
      <c r="I79" s="15">
        <v>0</v>
      </c>
      <c r="J79" s="15">
        <v>0</v>
      </c>
      <c r="K79" s="7">
        <v>0</v>
      </c>
      <c r="L79" s="7">
        <v>0</v>
      </c>
    </row>
    <row r="80" spans="1:12">
      <c r="A80" s="115"/>
      <c r="B80" s="7" t="s">
        <v>9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15">
        <v>0</v>
      </c>
      <c r="I80" s="15">
        <v>0</v>
      </c>
      <c r="J80" s="15">
        <v>0</v>
      </c>
      <c r="K80" s="7">
        <v>0</v>
      </c>
      <c r="L80" s="7">
        <v>0</v>
      </c>
    </row>
    <row r="81" spans="1:12">
      <c r="A81" s="120" t="s">
        <v>88</v>
      </c>
      <c r="B81" s="56" t="s">
        <v>6</v>
      </c>
      <c r="C81" s="58">
        <v>0</v>
      </c>
      <c r="D81" s="58">
        <v>0</v>
      </c>
      <c r="E81" s="58">
        <v>0</v>
      </c>
      <c r="F81" s="58">
        <v>0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</row>
    <row r="82" spans="1:12" ht="30">
      <c r="A82" s="119"/>
      <c r="B82" s="56" t="s">
        <v>7</v>
      </c>
      <c r="C82" s="56">
        <v>0</v>
      </c>
      <c r="D82" s="56">
        <v>0</v>
      </c>
      <c r="E82" s="56">
        <v>0</v>
      </c>
      <c r="F82" s="56">
        <v>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</row>
    <row r="83" spans="1:12" ht="30">
      <c r="A83" s="119"/>
      <c r="B83" s="56" t="s">
        <v>18</v>
      </c>
      <c r="C83" s="56">
        <v>0</v>
      </c>
      <c r="D83" s="56">
        <v>0</v>
      </c>
      <c r="E83" s="56">
        <v>0</v>
      </c>
      <c r="F83" s="56">
        <v>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</row>
    <row r="84" spans="1:12">
      <c r="A84" s="119"/>
      <c r="B84" s="56" t="s">
        <v>8</v>
      </c>
      <c r="C84" s="56">
        <v>0</v>
      </c>
      <c r="D84" s="56">
        <v>0</v>
      </c>
      <c r="E84" s="56">
        <v>0</v>
      </c>
      <c r="F84" s="56">
        <v>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</row>
    <row r="85" spans="1:12">
      <c r="A85" s="121"/>
      <c r="B85" s="56" t="s">
        <v>9</v>
      </c>
      <c r="C85" s="56">
        <v>0</v>
      </c>
      <c r="D85" s="56">
        <v>0</v>
      </c>
      <c r="E85" s="56">
        <v>0</v>
      </c>
      <c r="F85" s="56">
        <v>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</row>
    <row r="86" spans="1:12">
      <c r="A86" s="116" t="s">
        <v>89</v>
      </c>
      <c r="B86" s="56" t="s">
        <v>6</v>
      </c>
      <c r="C86" s="58">
        <v>0</v>
      </c>
      <c r="D86" s="58">
        <v>0</v>
      </c>
      <c r="E86" s="58">
        <v>0</v>
      </c>
      <c r="F86" s="58">
        <v>0</v>
      </c>
      <c r="G86" s="58">
        <v>0</v>
      </c>
      <c r="H86" s="58">
        <v>0</v>
      </c>
      <c r="I86" s="58">
        <v>0</v>
      </c>
      <c r="J86" s="58">
        <v>0</v>
      </c>
      <c r="K86" s="58">
        <v>0</v>
      </c>
      <c r="L86" s="58">
        <v>0</v>
      </c>
    </row>
    <row r="87" spans="1:12" ht="30">
      <c r="A87" s="122"/>
      <c r="B87" s="56" t="s">
        <v>7</v>
      </c>
      <c r="C87" s="56">
        <v>0</v>
      </c>
      <c r="D87" s="56">
        <v>0</v>
      </c>
      <c r="E87" s="56">
        <v>0</v>
      </c>
      <c r="F87" s="56">
        <v>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</row>
    <row r="88" spans="1:12" ht="39" customHeight="1">
      <c r="A88" s="122"/>
      <c r="B88" s="56" t="s">
        <v>18</v>
      </c>
      <c r="C88" s="56">
        <v>0</v>
      </c>
      <c r="D88" s="56">
        <v>0</v>
      </c>
      <c r="E88" s="56">
        <v>0</v>
      </c>
      <c r="F88" s="56">
        <v>0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</row>
    <row r="89" spans="1:12" ht="24" customHeight="1">
      <c r="A89" s="122"/>
      <c r="B89" s="56" t="s">
        <v>8</v>
      </c>
      <c r="C89" s="56">
        <v>0</v>
      </c>
      <c r="D89" s="56">
        <v>0</v>
      </c>
      <c r="E89" s="56">
        <v>0</v>
      </c>
      <c r="F89" s="56">
        <v>0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</row>
    <row r="90" spans="1:12" ht="38.25" customHeight="1">
      <c r="A90" s="123"/>
      <c r="B90" s="56" t="s">
        <v>9</v>
      </c>
      <c r="C90" s="56">
        <v>0</v>
      </c>
      <c r="D90" s="56">
        <v>0</v>
      </c>
      <c r="E90" s="56">
        <v>0</v>
      </c>
      <c r="F90" s="56">
        <v>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</row>
    <row r="91" spans="1:12" ht="20.25" customHeight="1">
      <c r="A91" s="120" t="s">
        <v>88</v>
      </c>
      <c r="B91" s="56" t="s">
        <v>6</v>
      </c>
      <c r="C91" s="58">
        <v>0</v>
      </c>
      <c r="D91" s="58">
        <v>0</v>
      </c>
      <c r="E91" s="58">
        <v>0</v>
      </c>
      <c r="F91" s="58">
        <v>0</v>
      </c>
      <c r="G91" s="58">
        <v>0</v>
      </c>
      <c r="H91" s="58">
        <v>0</v>
      </c>
      <c r="I91" s="58">
        <v>0</v>
      </c>
      <c r="J91" s="58">
        <v>0</v>
      </c>
      <c r="K91" s="58">
        <v>0</v>
      </c>
      <c r="L91" s="58">
        <v>0</v>
      </c>
    </row>
    <row r="92" spans="1:12" ht="20.25" customHeight="1">
      <c r="A92" s="119"/>
      <c r="B92" s="56" t="s">
        <v>7</v>
      </c>
      <c r="C92" s="56">
        <v>0</v>
      </c>
      <c r="D92" s="56">
        <v>0</v>
      </c>
      <c r="E92" s="56">
        <v>0</v>
      </c>
      <c r="F92" s="56">
        <v>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</row>
    <row r="93" spans="1:12" ht="20.25" customHeight="1">
      <c r="A93" s="119"/>
      <c r="B93" s="56" t="s">
        <v>18</v>
      </c>
      <c r="C93" s="56">
        <v>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</row>
    <row r="94" spans="1:12" ht="20.25" customHeight="1">
      <c r="A94" s="119"/>
      <c r="B94" s="56" t="s">
        <v>8</v>
      </c>
      <c r="C94" s="56">
        <v>0</v>
      </c>
      <c r="D94" s="56">
        <v>0</v>
      </c>
      <c r="E94" s="56">
        <v>0</v>
      </c>
      <c r="F94" s="56">
        <v>0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</row>
    <row r="95" spans="1:12" ht="20.25" customHeight="1">
      <c r="A95" s="121"/>
      <c r="B95" s="56" t="s">
        <v>9</v>
      </c>
      <c r="C95" s="56">
        <v>0</v>
      </c>
      <c r="D95" s="56">
        <v>0</v>
      </c>
      <c r="E95" s="56">
        <v>0</v>
      </c>
      <c r="F95" s="56">
        <v>0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</row>
    <row r="96" spans="1:12" ht="19.5" customHeight="1">
      <c r="A96" s="34" t="s">
        <v>90</v>
      </c>
      <c r="B96" s="7" t="s">
        <v>6</v>
      </c>
      <c r="C96" s="26">
        <f>C97+C98+C99+C100</f>
        <v>3.5169999999999999</v>
      </c>
      <c r="D96" s="26">
        <f>D97+D98+D99+D100</f>
        <v>3.5169999999999999</v>
      </c>
      <c r="E96" s="26">
        <f>E97+E98+E99+E100</f>
        <v>0</v>
      </c>
      <c r="F96" s="26">
        <v>0</v>
      </c>
      <c r="G96" s="52">
        <f t="shared" ref="G96:K96" si="36">G97+G98+G99+G100</f>
        <v>4</v>
      </c>
      <c r="H96" s="52">
        <f t="shared" si="36"/>
        <v>4</v>
      </c>
      <c r="I96" s="52">
        <f t="shared" si="36"/>
        <v>0</v>
      </c>
      <c r="J96" s="52">
        <f t="shared" si="36"/>
        <v>0</v>
      </c>
      <c r="K96" s="52">
        <f t="shared" si="36"/>
        <v>0</v>
      </c>
      <c r="L96" s="26">
        <f>C96+G96+K96</f>
        <v>7.5169999999999995</v>
      </c>
    </row>
    <row r="97" spans="1:12" ht="29.25" customHeight="1">
      <c r="A97" s="116" t="s">
        <v>56</v>
      </c>
      <c r="B97" s="7" t="s">
        <v>7</v>
      </c>
      <c r="C97" s="7">
        <v>0</v>
      </c>
      <c r="D97" s="7">
        <v>0</v>
      </c>
      <c r="E97" s="18">
        <v>0</v>
      </c>
      <c r="F97" s="7">
        <v>0</v>
      </c>
      <c r="G97" s="7">
        <v>0</v>
      </c>
      <c r="H97" s="15">
        <v>0</v>
      </c>
      <c r="I97" s="15">
        <v>0</v>
      </c>
      <c r="J97" s="15">
        <v>0</v>
      </c>
      <c r="K97" s="7">
        <v>0</v>
      </c>
      <c r="L97" s="18">
        <v>0</v>
      </c>
    </row>
    <row r="98" spans="1:12" ht="33.75" customHeight="1">
      <c r="A98" s="117"/>
      <c r="B98" s="7" t="s">
        <v>18</v>
      </c>
      <c r="C98" s="18">
        <f>D98+E98+F98</f>
        <v>3.165</v>
      </c>
      <c r="D98" s="7">
        <v>3.165</v>
      </c>
      <c r="E98" s="7">
        <v>0</v>
      </c>
      <c r="F98" s="7">
        <v>0</v>
      </c>
      <c r="G98" s="7">
        <f>H98+I98+J98</f>
        <v>3.6</v>
      </c>
      <c r="H98" s="15">
        <v>3.6</v>
      </c>
      <c r="I98" s="15">
        <v>0</v>
      </c>
      <c r="J98" s="15">
        <v>0</v>
      </c>
      <c r="K98" s="7">
        <v>0</v>
      </c>
      <c r="L98" s="18">
        <f>C98+G98+K98</f>
        <v>6.7650000000000006</v>
      </c>
    </row>
    <row r="99" spans="1:12" ht="28.5" customHeight="1">
      <c r="A99" s="117"/>
      <c r="B99" s="7" t="s">
        <v>8</v>
      </c>
      <c r="C99" s="18">
        <f>D99+E99+F99</f>
        <v>0.35199999999999998</v>
      </c>
      <c r="D99" s="7">
        <v>0.35199999999999998</v>
      </c>
      <c r="E99" s="7">
        <v>0</v>
      </c>
      <c r="F99" s="7">
        <v>0</v>
      </c>
      <c r="G99" s="51">
        <f>H99+I99+J99</f>
        <v>0.4</v>
      </c>
      <c r="H99" s="15">
        <v>0.4</v>
      </c>
      <c r="I99" s="15">
        <v>0</v>
      </c>
      <c r="J99" s="15">
        <v>0</v>
      </c>
      <c r="K99" s="7">
        <v>0</v>
      </c>
      <c r="L99" s="18">
        <f>C99+G99+K99</f>
        <v>0.752</v>
      </c>
    </row>
    <row r="100" spans="1:12" ht="24.75" customHeight="1">
      <c r="A100" s="118"/>
      <c r="B100" s="7" t="s">
        <v>9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15">
        <v>0</v>
      </c>
      <c r="I100" s="15">
        <v>0</v>
      </c>
      <c r="J100" s="15">
        <v>0</v>
      </c>
      <c r="K100" s="7">
        <v>0</v>
      </c>
      <c r="L100" s="7">
        <v>0</v>
      </c>
    </row>
    <row r="101" spans="1:12">
      <c r="A101" s="80" t="s">
        <v>44</v>
      </c>
      <c r="B101" s="37" t="s">
        <v>6</v>
      </c>
      <c r="C101" s="37">
        <f>C107+C117+C128+C160+C170+C180</f>
        <v>506.61700000000008</v>
      </c>
      <c r="D101" s="41">
        <f t="shared" ref="D101:L101" si="37">D107+D117+D128+D160+D170+D180</f>
        <v>144.65100000000001</v>
      </c>
      <c r="E101" s="41">
        <f t="shared" si="37"/>
        <v>205.52500000000001</v>
      </c>
      <c r="F101" s="41">
        <f t="shared" si="37"/>
        <v>156.441</v>
      </c>
      <c r="G101" s="41">
        <f t="shared" si="37"/>
        <v>284.22200000000004</v>
      </c>
      <c r="H101" s="41">
        <f t="shared" si="37"/>
        <v>97.653000000000006</v>
      </c>
      <c r="I101" s="41">
        <f t="shared" si="37"/>
        <v>102.414</v>
      </c>
      <c r="J101" s="41">
        <f t="shared" si="37"/>
        <v>84.155000000000001</v>
      </c>
      <c r="K101" s="41">
        <f t="shared" si="37"/>
        <v>83.69</v>
      </c>
      <c r="L101" s="41">
        <f t="shared" si="37"/>
        <v>874.52900000000011</v>
      </c>
    </row>
    <row r="102" spans="1:12" ht="28.5">
      <c r="A102" s="65"/>
      <c r="B102" s="37" t="s">
        <v>7</v>
      </c>
      <c r="C102" s="37">
        <f>C108+C118+C129+C161+C171+C181</f>
        <v>49.922000000000004</v>
      </c>
      <c r="D102" s="41">
        <f t="shared" ref="D102:L102" si="38">D108+D118+D129+D161+D171+D181</f>
        <v>21.774000000000001</v>
      </c>
      <c r="E102" s="41">
        <f t="shared" si="38"/>
        <v>16.454000000000001</v>
      </c>
      <c r="F102" s="41">
        <f t="shared" si="38"/>
        <v>11.694000000000001</v>
      </c>
      <c r="G102" s="41">
        <f t="shared" si="38"/>
        <v>9.1960000000000015</v>
      </c>
      <c r="H102" s="41">
        <f t="shared" si="38"/>
        <v>3.6660000000000004</v>
      </c>
      <c r="I102" s="41">
        <f t="shared" si="38"/>
        <v>2.73</v>
      </c>
      <c r="J102" s="41">
        <f t="shared" si="38"/>
        <v>2.8</v>
      </c>
      <c r="K102" s="41">
        <f t="shared" si="38"/>
        <v>2.87</v>
      </c>
      <c r="L102" s="41">
        <f t="shared" si="38"/>
        <v>61.988000000000007</v>
      </c>
    </row>
    <row r="103" spans="1:12" ht="28.5">
      <c r="A103" s="65"/>
      <c r="B103" s="37" t="s">
        <v>18</v>
      </c>
      <c r="C103" s="37">
        <f>C109+++C119+C130+C162+C172+C182</f>
        <v>345.85699999999997</v>
      </c>
      <c r="D103" s="47">
        <f t="shared" ref="D103:L103" si="39">D109+++D119+D130+D162+D172+D182</f>
        <v>80.076999999999998</v>
      </c>
      <c r="E103" s="47">
        <f t="shared" si="39"/>
        <v>149.00400000000002</v>
      </c>
      <c r="F103" s="47">
        <f t="shared" si="39"/>
        <v>116.776</v>
      </c>
      <c r="G103" s="47">
        <f t="shared" si="39"/>
        <v>250.52</v>
      </c>
      <c r="H103" s="47">
        <f t="shared" si="39"/>
        <v>84.556000000000012</v>
      </c>
      <c r="I103" s="47">
        <f t="shared" si="39"/>
        <v>89.984000000000009</v>
      </c>
      <c r="J103" s="47">
        <f t="shared" si="39"/>
        <v>75.98</v>
      </c>
      <c r="K103" s="47">
        <f t="shared" si="39"/>
        <v>75.439000000000007</v>
      </c>
      <c r="L103" s="47">
        <f t="shared" si="39"/>
        <v>671.81599999999992</v>
      </c>
    </row>
    <row r="104" spans="1:12">
      <c r="A104" s="65"/>
      <c r="B104" s="37" t="s">
        <v>8</v>
      </c>
      <c r="C104" s="37">
        <f>C110+C120+C131+C163+C173+C183</f>
        <v>80.668999999999997</v>
      </c>
      <c r="D104" s="47">
        <f t="shared" ref="D104:L104" si="40">D110+D120+D131+D163+D173+D183</f>
        <v>25.182000000000002</v>
      </c>
      <c r="E104" s="47">
        <f t="shared" si="40"/>
        <v>28.952999999999999</v>
      </c>
      <c r="F104" s="47">
        <f t="shared" si="40"/>
        <v>26.534000000000002</v>
      </c>
      <c r="G104" s="47">
        <f t="shared" si="40"/>
        <v>20.211000000000002</v>
      </c>
      <c r="H104" s="47">
        <f t="shared" si="40"/>
        <v>8.0009999999999994</v>
      </c>
      <c r="I104" s="47">
        <f t="shared" si="40"/>
        <v>8.2899999999999991</v>
      </c>
      <c r="J104" s="47">
        <f t="shared" si="40"/>
        <v>3.92</v>
      </c>
      <c r="K104" s="47">
        <f t="shared" si="40"/>
        <v>3.891</v>
      </c>
      <c r="L104" s="47">
        <f t="shared" si="40"/>
        <v>104.77100000000002</v>
      </c>
    </row>
    <row r="105" spans="1:12">
      <c r="A105" s="65"/>
      <c r="B105" s="82" t="s">
        <v>9</v>
      </c>
      <c r="C105" s="82">
        <f>C111+C121+C132+C164+C174+C184</f>
        <v>30.169</v>
      </c>
      <c r="D105" s="82">
        <f t="shared" ref="D105:L105" si="41">D111+D121+D132+D164+D174+D184</f>
        <v>17.618000000000002</v>
      </c>
      <c r="E105" s="82">
        <f t="shared" si="41"/>
        <v>11.113999999999999</v>
      </c>
      <c r="F105" s="82">
        <f t="shared" si="41"/>
        <v>1.4370000000000001</v>
      </c>
      <c r="G105" s="82">
        <f t="shared" si="41"/>
        <v>4.2949999999999999</v>
      </c>
      <c r="H105" s="82">
        <f t="shared" si="41"/>
        <v>1.43</v>
      </c>
      <c r="I105" s="82">
        <f t="shared" si="41"/>
        <v>1.41</v>
      </c>
      <c r="J105" s="82">
        <f t="shared" si="41"/>
        <v>1.4550000000000001</v>
      </c>
      <c r="K105" s="82">
        <f t="shared" si="41"/>
        <v>1.49</v>
      </c>
      <c r="L105" s="82">
        <f t="shared" si="41"/>
        <v>35.954000000000001</v>
      </c>
    </row>
    <row r="106" spans="1:12">
      <c r="A106" s="81"/>
      <c r="B106" s="82"/>
      <c r="C106" s="82"/>
      <c r="D106" s="82"/>
      <c r="E106" s="82"/>
      <c r="F106" s="82"/>
      <c r="G106" s="82"/>
      <c r="H106" s="82"/>
      <c r="I106" s="82"/>
      <c r="J106" s="82"/>
      <c r="K106" s="82"/>
      <c r="L106" s="82"/>
    </row>
    <row r="107" spans="1:12">
      <c r="A107" s="6" t="s">
        <v>21</v>
      </c>
      <c r="B107" s="7" t="s">
        <v>6</v>
      </c>
      <c r="C107" s="32">
        <f>C108+C109+C110+C111</f>
        <v>102.88199999999999</v>
      </c>
      <c r="D107" s="32">
        <f t="shared" ref="D107:F107" si="42">D108+D109+D110+D111</f>
        <v>36.492999999999995</v>
      </c>
      <c r="E107" s="32">
        <f t="shared" si="42"/>
        <v>38.033000000000001</v>
      </c>
      <c r="F107" s="32">
        <f t="shared" si="42"/>
        <v>28.355999999999998</v>
      </c>
      <c r="G107" s="32">
        <f>G108+G109+G110+G111</f>
        <v>51.523000000000003</v>
      </c>
      <c r="H107" s="52">
        <f t="shared" ref="H107:K107" si="43">H108+H109+H110+H111</f>
        <v>25.174000000000003</v>
      </c>
      <c r="I107" s="52">
        <f t="shared" si="43"/>
        <v>26.154</v>
      </c>
      <c r="J107" s="52">
        <f t="shared" si="43"/>
        <v>0.19500000000000001</v>
      </c>
      <c r="K107" s="52">
        <f t="shared" si="43"/>
        <v>0.23</v>
      </c>
      <c r="L107" s="27">
        <f>C107+G107+K107</f>
        <v>154.63499999999999</v>
      </c>
    </row>
    <row r="108" spans="1:12" ht="30">
      <c r="A108" s="83" t="s">
        <v>22</v>
      </c>
      <c r="B108" s="7" t="s">
        <v>7</v>
      </c>
      <c r="C108" s="28">
        <v>0</v>
      </c>
      <c r="D108" s="7">
        <v>0</v>
      </c>
      <c r="E108" s="28">
        <v>0</v>
      </c>
      <c r="F108" s="7">
        <v>0</v>
      </c>
      <c r="G108" s="28">
        <f t="shared" ref="G108:G112" si="44">H108+I108</f>
        <v>0</v>
      </c>
      <c r="H108" s="15">
        <v>0</v>
      </c>
      <c r="I108" s="15"/>
      <c r="J108" s="15">
        <v>0</v>
      </c>
      <c r="K108" s="7">
        <v>0</v>
      </c>
      <c r="L108" s="27">
        <f t="shared" ref="L108:L111" si="45">C108+G108+K108</f>
        <v>0</v>
      </c>
    </row>
    <row r="109" spans="1:12" ht="30">
      <c r="A109" s="84"/>
      <c r="B109" s="7" t="s">
        <v>18</v>
      </c>
      <c r="C109" s="7">
        <f>D109+E109+F109</f>
        <v>69.623999999999995</v>
      </c>
      <c r="D109" s="28">
        <f t="shared" ref="D109:F110" si="46">D114</f>
        <v>23.207999999999998</v>
      </c>
      <c r="E109" s="28">
        <f t="shared" si="46"/>
        <v>23.207999999999998</v>
      </c>
      <c r="F109" s="28">
        <f t="shared" si="46"/>
        <v>23.207999999999998</v>
      </c>
      <c r="G109" s="28">
        <f t="shared" si="44"/>
        <v>41.606000000000002</v>
      </c>
      <c r="H109" s="28">
        <v>20.353000000000002</v>
      </c>
      <c r="I109" s="28">
        <v>21.253</v>
      </c>
      <c r="J109" s="15">
        <v>0</v>
      </c>
      <c r="K109" s="7">
        <v>0</v>
      </c>
      <c r="L109" s="27">
        <f t="shared" si="45"/>
        <v>111.22999999999999</v>
      </c>
    </row>
    <row r="110" spans="1:12">
      <c r="A110" s="84"/>
      <c r="B110" s="7" t="s">
        <v>8</v>
      </c>
      <c r="C110" s="51">
        <f t="shared" ref="C110:C111" si="47">D110+E110+F110</f>
        <v>14.913</v>
      </c>
      <c r="D110" s="7">
        <f t="shared" si="46"/>
        <v>4.9710000000000001</v>
      </c>
      <c r="E110" s="28">
        <f t="shared" si="46"/>
        <v>4.9710000000000001</v>
      </c>
      <c r="F110" s="28">
        <f t="shared" si="46"/>
        <v>4.9710000000000001</v>
      </c>
      <c r="G110" s="28">
        <f t="shared" si="44"/>
        <v>9.402000000000001</v>
      </c>
      <c r="H110" s="28">
        <v>4.6509999999999998</v>
      </c>
      <c r="I110" s="28">
        <v>4.7510000000000003</v>
      </c>
      <c r="J110" s="15">
        <v>0</v>
      </c>
      <c r="K110" s="7">
        <v>0</v>
      </c>
      <c r="L110" s="27">
        <f t="shared" si="45"/>
        <v>24.315000000000001</v>
      </c>
    </row>
    <row r="111" spans="1:12">
      <c r="A111" s="84"/>
      <c r="B111" s="7" t="s">
        <v>9</v>
      </c>
      <c r="C111" s="51">
        <f t="shared" si="47"/>
        <v>18.344999999999999</v>
      </c>
      <c r="D111" s="7">
        <v>8.3140000000000001</v>
      </c>
      <c r="E111" s="7">
        <v>9.8539999999999992</v>
      </c>
      <c r="F111" s="7">
        <v>0.17699999999999999</v>
      </c>
      <c r="G111" s="28">
        <f>H111+I111+J111</f>
        <v>0.51500000000000001</v>
      </c>
      <c r="H111" s="15">
        <v>0.17</v>
      </c>
      <c r="I111" s="15">
        <v>0.15</v>
      </c>
      <c r="J111" s="15">
        <v>0.19500000000000001</v>
      </c>
      <c r="K111" s="7">
        <v>0.23</v>
      </c>
      <c r="L111" s="27">
        <f t="shared" si="45"/>
        <v>19.09</v>
      </c>
    </row>
    <row r="112" spans="1:12">
      <c r="A112" s="68" t="s">
        <v>77</v>
      </c>
      <c r="B112" s="7" t="s">
        <v>6</v>
      </c>
      <c r="C112" s="28">
        <f>C113+C114+C115+C116</f>
        <v>94.316999999999993</v>
      </c>
      <c r="D112" s="7">
        <f>D113+D114+D115+D116</f>
        <v>29.439</v>
      </c>
      <c r="E112" s="28">
        <f t="shared" ref="E112:K112" si="48">E113+E114+E115+E116</f>
        <v>32.439</v>
      </c>
      <c r="F112" s="28">
        <f t="shared" si="48"/>
        <v>32.439</v>
      </c>
      <c r="G112" s="28">
        <f t="shared" si="44"/>
        <v>0</v>
      </c>
      <c r="H112" s="28">
        <f t="shared" si="48"/>
        <v>0</v>
      </c>
      <c r="I112" s="28">
        <f t="shared" si="48"/>
        <v>0</v>
      </c>
      <c r="J112" s="28">
        <f t="shared" si="48"/>
        <v>0</v>
      </c>
      <c r="K112" s="28">
        <f t="shared" si="48"/>
        <v>0</v>
      </c>
      <c r="L112" s="53">
        <f>L113+L114+L115+L116+L117</f>
        <v>237.04399999999998</v>
      </c>
    </row>
    <row r="113" spans="1:12" ht="30">
      <c r="A113" s="61"/>
      <c r="B113" s="7" t="s">
        <v>7</v>
      </c>
      <c r="C113" s="7">
        <v>0</v>
      </c>
      <c r="D113" s="7">
        <v>0</v>
      </c>
      <c r="E113" s="28">
        <v>0</v>
      </c>
      <c r="F113" s="7">
        <v>0</v>
      </c>
      <c r="G113" s="7">
        <v>0</v>
      </c>
      <c r="H113" s="15">
        <v>0</v>
      </c>
      <c r="I113" s="15">
        <v>0</v>
      </c>
      <c r="J113" s="15">
        <v>0</v>
      </c>
      <c r="K113" s="7">
        <v>0</v>
      </c>
      <c r="L113" s="9">
        <f>C113</f>
        <v>0</v>
      </c>
    </row>
    <row r="114" spans="1:12" ht="30">
      <c r="A114" s="61"/>
      <c r="B114" s="7" t="s">
        <v>18</v>
      </c>
      <c r="C114" s="28">
        <f>D114+E114+F114</f>
        <v>69.623999999999995</v>
      </c>
      <c r="D114" s="7">
        <v>23.207999999999998</v>
      </c>
      <c r="E114" s="28">
        <v>23.207999999999998</v>
      </c>
      <c r="F114" s="28">
        <v>23.207999999999998</v>
      </c>
      <c r="G114" s="7">
        <v>0</v>
      </c>
      <c r="H114" s="15">
        <v>0</v>
      </c>
      <c r="I114" s="15">
        <v>0</v>
      </c>
      <c r="J114" s="15">
        <v>0</v>
      </c>
      <c r="K114" s="7">
        <v>0</v>
      </c>
      <c r="L114" s="29">
        <f t="shared" ref="L114:L116" si="49">C114</f>
        <v>69.623999999999995</v>
      </c>
    </row>
    <row r="115" spans="1:12">
      <c r="A115" s="61"/>
      <c r="B115" s="7" t="s">
        <v>8</v>
      </c>
      <c r="C115" s="51">
        <f t="shared" ref="C115:C116" si="50">D115+E115+F115</f>
        <v>14.913</v>
      </c>
      <c r="D115" s="7">
        <v>4.9710000000000001</v>
      </c>
      <c r="E115" s="28">
        <v>4.9710000000000001</v>
      </c>
      <c r="F115" s="28">
        <v>4.9710000000000001</v>
      </c>
      <c r="G115" s="7">
        <v>0</v>
      </c>
      <c r="H115" s="15">
        <v>0</v>
      </c>
      <c r="I115" s="15">
        <v>0</v>
      </c>
      <c r="J115" s="15">
        <v>0</v>
      </c>
      <c r="K115" s="7">
        <v>0</v>
      </c>
      <c r="L115" s="29">
        <f t="shared" si="49"/>
        <v>14.913</v>
      </c>
    </row>
    <row r="116" spans="1:12">
      <c r="A116" s="77"/>
      <c r="B116" s="7" t="s">
        <v>9</v>
      </c>
      <c r="C116" s="51">
        <f t="shared" si="50"/>
        <v>9.7799999999999994</v>
      </c>
      <c r="D116" s="7">
        <v>1.26</v>
      </c>
      <c r="E116" s="7">
        <v>4.26</v>
      </c>
      <c r="F116" s="7">
        <v>4.26</v>
      </c>
      <c r="G116" s="7">
        <v>0</v>
      </c>
      <c r="H116" s="15">
        <v>0</v>
      </c>
      <c r="I116" s="15">
        <v>0</v>
      </c>
      <c r="J116" s="15">
        <v>0</v>
      </c>
      <c r="K116" s="7">
        <v>0</v>
      </c>
      <c r="L116" s="29">
        <f t="shared" si="49"/>
        <v>9.7799999999999994</v>
      </c>
    </row>
    <row r="117" spans="1:12">
      <c r="A117" s="13" t="s">
        <v>23</v>
      </c>
      <c r="B117" s="7" t="s">
        <v>6</v>
      </c>
      <c r="C117" s="32">
        <f>C118+C119+C120+C121</f>
        <v>117.48700000000001</v>
      </c>
      <c r="D117" s="32">
        <f>D118+D119+D120+D121</f>
        <v>47.738</v>
      </c>
      <c r="E117" s="32">
        <f>E118+E119+E120+E121</f>
        <v>43.505999999999993</v>
      </c>
      <c r="F117" s="32">
        <f>F118+F119+F120+F121</f>
        <v>26.243000000000002</v>
      </c>
      <c r="G117" s="32">
        <f t="shared" ref="G117:L117" si="51">G118+G119+G120+G121</f>
        <v>18.78</v>
      </c>
      <c r="H117" s="32">
        <f t="shared" si="51"/>
        <v>6.16</v>
      </c>
      <c r="I117" s="32">
        <f t="shared" si="51"/>
        <v>6.26</v>
      </c>
      <c r="J117" s="32">
        <f t="shared" si="51"/>
        <v>6.3599999999999994</v>
      </c>
      <c r="K117" s="32">
        <f t="shared" si="51"/>
        <v>6.4600000000000009</v>
      </c>
      <c r="L117" s="32">
        <f t="shared" si="51"/>
        <v>142.727</v>
      </c>
    </row>
    <row r="118" spans="1:12" ht="30">
      <c r="A118" s="61" t="s">
        <v>24</v>
      </c>
      <c r="B118" s="7" t="s">
        <v>7</v>
      </c>
      <c r="C118" s="28">
        <f>D118+E118+F118</f>
        <v>46.904000000000003</v>
      </c>
      <c r="D118" s="28">
        <v>20.768000000000001</v>
      </c>
      <c r="E118" s="28">
        <v>15.448</v>
      </c>
      <c r="F118" s="7">
        <v>10.688000000000001</v>
      </c>
      <c r="G118" s="7">
        <f>H118+I118++J118</f>
        <v>8.1900000000000013</v>
      </c>
      <c r="H118" s="15">
        <v>2.66</v>
      </c>
      <c r="I118" s="15">
        <v>2.73</v>
      </c>
      <c r="J118" s="15">
        <v>2.8</v>
      </c>
      <c r="K118" s="7">
        <v>2.87</v>
      </c>
      <c r="L118" s="7">
        <f>C118+G118+K118</f>
        <v>57.964000000000006</v>
      </c>
    </row>
    <row r="119" spans="1:12" ht="30">
      <c r="A119" s="62"/>
      <c r="B119" s="7" t="s">
        <v>18</v>
      </c>
      <c r="C119" s="28">
        <f t="shared" ref="C119:C121" si="52">D119+E119+F119</f>
        <v>61.252000000000002</v>
      </c>
      <c r="D119" s="28">
        <v>23.587</v>
      </c>
      <c r="E119" s="28">
        <v>24.492000000000001</v>
      </c>
      <c r="F119" s="7">
        <v>13.173</v>
      </c>
      <c r="G119" s="28">
        <f t="shared" ref="G119:G121" si="53">H119+I119++J119</f>
        <v>6.6929999999999996</v>
      </c>
      <c r="H119" s="15">
        <v>2.202</v>
      </c>
      <c r="I119" s="15">
        <v>2.2309999999999999</v>
      </c>
      <c r="J119" s="15">
        <v>2.2599999999999998</v>
      </c>
      <c r="K119" s="7">
        <v>2.2890000000000001</v>
      </c>
      <c r="L119" s="28">
        <f t="shared" ref="L119:L121" si="54">C119+G119+K119</f>
        <v>70.234000000000009</v>
      </c>
    </row>
    <row r="120" spans="1:12">
      <c r="A120" s="62"/>
      <c r="B120" s="7" t="s">
        <v>8</v>
      </c>
      <c r="C120" s="28">
        <f t="shared" si="52"/>
        <v>5.5510000000000002</v>
      </c>
      <c r="D120" s="28">
        <v>2.1230000000000002</v>
      </c>
      <c r="E120" s="28">
        <v>2.306</v>
      </c>
      <c r="F120" s="7">
        <v>1.1220000000000001</v>
      </c>
      <c r="G120" s="28">
        <f t="shared" si="53"/>
        <v>0.11699999999999999</v>
      </c>
      <c r="H120" s="15">
        <v>3.7999999999999999E-2</v>
      </c>
      <c r="I120" s="15">
        <v>3.9E-2</v>
      </c>
      <c r="J120" s="15">
        <v>0.04</v>
      </c>
      <c r="K120" s="7">
        <v>4.1000000000000002E-2</v>
      </c>
      <c r="L120" s="28">
        <f t="shared" si="54"/>
        <v>5.7090000000000005</v>
      </c>
    </row>
    <row r="121" spans="1:12">
      <c r="A121" s="63"/>
      <c r="B121" s="7" t="s">
        <v>9</v>
      </c>
      <c r="C121" s="28">
        <f t="shared" si="52"/>
        <v>3.7800000000000002</v>
      </c>
      <c r="D121" s="31">
        <v>1.26</v>
      </c>
      <c r="E121" s="31">
        <v>1.26</v>
      </c>
      <c r="F121" s="7">
        <v>1.26</v>
      </c>
      <c r="G121" s="28">
        <f t="shared" si="53"/>
        <v>3.7800000000000002</v>
      </c>
      <c r="H121" s="15">
        <v>1.26</v>
      </c>
      <c r="I121" s="15">
        <v>1.26</v>
      </c>
      <c r="J121" s="15">
        <v>1.26</v>
      </c>
      <c r="K121" s="7">
        <v>1.26</v>
      </c>
      <c r="L121" s="28">
        <f t="shared" si="54"/>
        <v>8.82</v>
      </c>
    </row>
    <row r="122" spans="1:12">
      <c r="A122" s="68" t="s">
        <v>79</v>
      </c>
      <c r="B122" s="7" t="s">
        <v>6</v>
      </c>
      <c r="C122" s="28">
        <f>C123+C124+C125+C126</f>
        <v>59.802</v>
      </c>
      <c r="D122" s="28">
        <f t="shared" ref="D122:F122" si="55">D123+D124+D125+D126</f>
        <v>21.073</v>
      </c>
      <c r="E122" s="28">
        <f t="shared" si="55"/>
        <v>24.545999999999999</v>
      </c>
      <c r="F122" s="51">
        <f t="shared" si="55"/>
        <v>14.183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8">
        <f>C122</f>
        <v>59.802</v>
      </c>
    </row>
    <row r="123" spans="1:12" ht="30">
      <c r="A123" s="61"/>
      <c r="B123" s="7" t="s">
        <v>7</v>
      </c>
      <c r="C123" s="7">
        <f>D123+E123+F123</f>
        <v>11.484</v>
      </c>
      <c r="D123" s="7">
        <v>3.758</v>
      </c>
      <c r="E123" s="7">
        <v>3.8279999999999998</v>
      </c>
      <c r="F123" s="7">
        <v>3.8980000000000001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30">
        <f t="shared" ref="L123:L126" si="56">C123</f>
        <v>11.484</v>
      </c>
    </row>
    <row r="124" spans="1:12" ht="30">
      <c r="A124" s="61"/>
      <c r="B124" s="7" t="s">
        <v>18</v>
      </c>
      <c r="C124" s="51">
        <f t="shared" ref="C124:C125" si="57">D124+E124+F124</f>
        <v>43.670999999999999</v>
      </c>
      <c r="D124" s="7">
        <v>15.643000000000001</v>
      </c>
      <c r="E124" s="7">
        <v>18.707999999999998</v>
      </c>
      <c r="F124" s="7">
        <v>9.32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30">
        <f t="shared" si="56"/>
        <v>43.670999999999999</v>
      </c>
    </row>
    <row r="125" spans="1:12">
      <c r="A125" s="61"/>
      <c r="B125" s="7" t="s">
        <v>8</v>
      </c>
      <c r="C125" s="51">
        <f t="shared" si="57"/>
        <v>4.6469999999999994</v>
      </c>
      <c r="D125" s="7">
        <v>1.6719999999999999</v>
      </c>
      <c r="E125" s="7">
        <v>2.0099999999999998</v>
      </c>
      <c r="F125" s="7">
        <v>0.96499999999999997</v>
      </c>
      <c r="G125" s="7">
        <v>0</v>
      </c>
      <c r="H125" s="15">
        <v>0</v>
      </c>
      <c r="I125" s="15">
        <v>0</v>
      </c>
      <c r="J125" s="15">
        <v>0</v>
      </c>
      <c r="K125" s="7">
        <v>0</v>
      </c>
      <c r="L125" s="30">
        <f t="shared" si="56"/>
        <v>4.6469999999999994</v>
      </c>
    </row>
    <row r="126" spans="1:12">
      <c r="A126" s="61"/>
      <c r="B126" s="69" t="s">
        <v>9</v>
      </c>
      <c r="C126" s="70">
        <f t="shared" ref="C126" si="58">D126+E126</f>
        <v>0</v>
      </c>
      <c r="D126" s="69"/>
      <c r="E126" s="69"/>
      <c r="F126" s="69">
        <v>0</v>
      </c>
      <c r="G126" s="69">
        <v>0</v>
      </c>
      <c r="H126" s="70">
        <v>0</v>
      </c>
      <c r="I126" s="70">
        <v>0</v>
      </c>
      <c r="J126" s="70">
        <v>0</v>
      </c>
      <c r="K126" s="69">
        <v>0</v>
      </c>
      <c r="L126" s="78">
        <f t="shared" si="56"/>
        <v>0</v>
      </c>
    </row>
    <row r="127" spans="1:12">
      <c r="A127" s="77"/>
      <c r="B127" s="69"/>
      <c r="C127" s="71"/>
      <c r="D127" s="69"/>
      <c r="E127" s="69"/>
      <c r="F127" s="69"/>
      <c r="G127" s="69"/>
      <c r="H127" s="71"/>
      <c r="I127" s="71"/>
      <c r="J127" s="71"/>
      <c r="K127" s="69"/>
      <c r="L127" s="79"/>
    </row>
    <row r="128" spans="1:12" ht="24" customHeight="1">
      <c r="A128" s="13" t="s">
        <v>25</v>
      </c>
      <c r="B128" s="7" t="s">
        <v>6</v>
      </c>
      <c r="C128" s="32">
        <f>C129+C130+C131+C132</f>
        <v>194.99400000000003</v>
      </c>
      <c r="D128" s="32">
        <f t="shared" ref="D128:L128" si="59">D129+D130+D131+D132</f>
        <v>24.242000000000001</v>
      </c>
      <c r="E128" s="32">
        <f t="shared" si="59"/>
        <v>89.548000000000002</v>
      </c>
      <c r="F128" s="32">
        <f t="shared" si="59"/>
        <v>81.204000000000008</v>
      </c>
      <c r="G128" s="32">
        <f t="shared" si="59"/>
        <v>212.6</v>
      </c>
      <c r="H128" s="32">
        <f t="shared" si="59"/>
        <v>65</v>
      </c>
      <c r="I128" s="32">
        <f t="shared" si="59"/>
        <v>70</v>
      </c>
      <c r="J128" s="32">
        <f t="shared" si="59"/>
        <v>77.599999999999994</v>
      </c>
      <c r="K128" s="32">
        <f t="shared" si="59"/>
        <v>77</v>
      </c>
      <c r="L128" s="32">
        <f t="shared" si="59"/>
        <v>484.59400000000005</v>
      </c>
    </row>
    <row r="129" spans="1:12" ht="31.5" customHeight="1">
      <c r="A129" s="61" t="s">
        <v>45</v>
      </c>
      <c r="B129" s="7" t="s">
        <v>7</v>
      </c>
      <c r="C129" s="28">
        <f>D129+E129+F129</f>
        <v>0</v>
      </c>
      <c r="D129" s="7">
        <v>0</v>
      </c>
      <c r="E129" s="7">
        <v>0</v>
      </c>
      <c r="F129" s="7">
        <v>0</v>
      </c>
      <c r="G129" s="7">
        <f>H129+I129+J129</f>
        <v>0</v>
      </c>
      <c r="H129" s="15">
        <v>0</v>
      </c>
      <c r="I129" s="15">
        <v>0</v>
      </c>
      <c r="J129" s="15">
        <v>0</v>
      </c>
      <c r="K129" s="7">
        <v>0</v>
      </c>
      <c r="L129" s="7">
        <f>C129+G129+K129</f>
        <v>0</v>
      </c>
    </row>
    <row r="130" spans="1:12" ht="53.25" customHeight="1">
      <c r="A130" s="62"/>
      <c r="B130" s="7" t="s">
        <v>18</v>
      </c>
      <c r="C130" s="7">
        <f>D130+E130+F130</f>
        <v>185.22500000000002</v>
      </c>
      <c r="D130" s="7">
        <v>23.03</v>
      </c>
      <c r="E130" s="7">
        <v>85.052000000000007</v>
      </c>
      <c r="F130" s="7">
        <v>77.143000000000001</v>
      </c>
      <c r="G130" s="28">
        <f t="shared" ref="G130:G132" si="60">H130+I130+J130</f>
        <v>201.97</v>
      </c>
      <c r="H130" s="15">
        <v>61.75</v>
      </c>
      <c r="I130" s="15">
        <v>66.5</v>
      </c>
      <c r="J130" s="28">
        <v>73.72</v>
      </c>
      <c r="K130" s="28">
        <v>73.150000000000006</v>
      </c>
      <c r="L130" s="28">
        <f t="shared" ref="L130:L132" si="61">C130+G130+K130</f>
        <v>460.34500000000003</v>
      </c>
    </row>
    <row r="131" spans="1:12">
      <c r="A131" s="62"/>
      <c r="B131" s="7" t="s">
        <v>8</v>
      </c>
      <c r="C131" s="28">
        <f>D131+E131+F131</f>
        <v>9.7690000000000001</v>
      </c>
      <c r="D131" s="7">
        <v>1.212</v>
      </c>
      <c r="E131" s="7">
        <v>4.4960000000000004</v>
      </c>
      <c r="F131" s="7">
        <v>4.0609999999999999</v>
      </c>
      <c r="G131" s="28">
        <f t="shared" si="60"/>
        <v>10.629999999999999</v>
      </c>
      <c r="H131" s="15">
        <v>3.25</v>
      </c>
      <c r="I131" s="15">
        <v>3.5</v>
      </c>
      <c r="J131" s="28">
        <v>3.88</v>
      </c>
      <c r="K131" s="28">
        <v>3.85</v>
      </c>
      <c r="L131" s="28">
        <f t="shared" si="61"/>
        <v>24.249000000000002</v>
      </c>
    </row>
    <row r="132" spans="1:12">
      <c r="A132" s="63"/>
      <c r="B132" s="7" t="s">
        <v>9</v>
      </c>
      <c r="C132" s="28">
        <f>D132+E132+F132</f>
        <v>0</v>
      </c>
      <c r="D132" s="7">
        <v>0</v>
      </c>
      <c r="E132" s="7">
        <v>0</v>
      </c>
      <c r="F132" s="7">
        <v>0</v>
      </c>
      <c r="G132" s="28">
        <f t="shared" si="60"/>
        <v>0</v>
      </c>
      <c r="H132" s="15">
        <v>0</v>
      </c>
      <c r="I132" s="15">
        <v>0</v>
      </c>
      <c r="J132" s="15">
        <v>0</v>
      </c>
      <c r="K132" s="7">
        <v>0</v>
      </c>
      <c r="L132" s="28">
        <f t="shared" si="61"/>
        <v>0</v>
      </c>
    </row>
    <row r="133" spans="1:12">
      <c r="A133" s="68" t="s">
        <v>78</v>
      </c>
      <c r="B133" s="7" t="s">
        <v>6</v>
      </c>
      <c r="C133" s="7">
        <f>C134+C135+C136</f>
        <v>194.99400000000003</v>
      </c>
      <c r="D133" s="28">
        <f t="shared" ref="D133:F133" si="62">D134+D135+D136</f>
        <v>24.242000000000001</v>
      </c>
      <c r="E133" s="28">
        <f t="shared" si="62"/>
        <v>89.548000000000002</v>
      </c>
      <c r="F133" s="28">
        <f t="shared" si="62"/>
        <v>81.204000000000008</v>
      </c>
      <c r="G133" s="7">
        <v>0</v>
      </c>
      <c r="H133" s="15">
        <v>0</v>
      </c>
      <c r="I133" s="15">
        <v>0</v>
      </c>
      <c r="J133" s="15">
        <v>0</v>
      </c>
      <c r="K133" s="7">
        <v>0</v>
      </c>
      <c r="L133" s="8">
        <f>C133</f>
        <v>194.99400000000003</v>
      </c>
    </row>
    <row r="134" spans="1:12" ht="30">
      <c r="A134" s="61"/>
      <c r="B134" s="7" t="s">
        <v>7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15">
        <v>0</v>
      </c>
      <c r="I134" s="15">
        <v>0</v>
      </c>
      <c r="J134" s="15">
        <v>0</v>
      </c>
      <c r="K134" s="7">
        <v>0</v>
      </c>
      <c r="L134" s="30">
        <f t="shared" ref="L134:L137" si="63">C134</f>
        <v>0</v>
      </c>
    </row>
    <row r="135" spans="1:12" ht="30">
      <c r="A135" s="61"/>
      <c r="B135" s="7" t="s">
        <v>18</v>
      </c>
      <c r="C135" s="28">
        <f>D135+E135+F135</f>
        <v>185.22500000000002</v>
      </c>
      <c r="D135" s="28">
        <v>23.03</v>
      </c>
      <c r="E135" s="28">
        <v>85.052000000000007</v>
      </c>
      <c r="F135" s="28">
        <v>77.143000000000001</v>
      </c>
      <c r="G135" s="7">
        <v>0</v>
      </c>
      <c r="H135" s="15">
        <v>0</v>
      </c>
      <c r="I135" s="15">
        <v>0</v>
      </c>
      <c r="J135" s="15">
        <v>0</v>
      </c>
      <c r="K135" s="7">
        <v>0</v>
      </c>
      <c r="L135" s="30">
        <f t="shared" si="63"/>
        <v>185.22500000000002</v>
      </c>
    </row>
    <row r="136" spans="1:12">
      <c r="A136" s="61"/>
      <c r="B136" s="69" t="s">
        <v>8</v>
      </c>
      <c r="C136" s="70">
        <f>D136+E136+F136</f>
        <v>9.7690000000000001</v>
      </c>
      <c r="D136" s="70">
        <v>1.212</v>
      </c>
      <c r="E136" s="70">
        <v>4.4960000000000004</v>
      </c>
      <c r="F136" s="70">
        <v>4.0609999999999999</v>
      </c>
      <c r="G136" s="69">
        <v>0</v>
      </c>
      <c r="H136" s="70">
        <v>0</v>
      </c>
      <c r="I136" s="70">
        <v>0</v>
      </c>
      <c r="J136" s="70">
        <v>0</v>
      </c>
      <c r="K136" s="69">
        <v>0</v>
      </c>
      <c r="L136" s="78">
        <f t="shared" si="63"/>
        <v>9.7690000000000001</v>
      </c>
    </row>
    <row r="137" spans="1:12">
      <c r="A137" s="61"/>
      <c r="B137" s="69"/>
      <c r="C137" s="71"/>
      <c r="D137" s="71"/>
      <c r="E137" s="71"/>
      <c r="F137" s="71"/>
      <c r="G137" s="69"/>
      <c r="H137" s="71"/>
      <c r="I137" s="71"/>
      <c r="J137" s="71"/>
      <c r="K137" s="69"/>
      <c r="L137" s="79"/>
    </row>
    <row r="138" spans="1:12">
      <c r="A138" s="61"/>
      <c r="B138" s="69" t="s">
        <v>9</v>
      </c>
      <c r="C138" s="69">
        <v>0</v>
      </c>
      <c r="D138" s="69">
        <v>0</v>
      </c>
      <c r="E138" s="69">
        <v>0</v>
      </c>
      <c r="F138" s="69">
        <v>0</v>
      </c>
      <c r="G138" s="69">
        <v>0</v>
      </c>
      <c r="H138" s="69">
        <v>0</v>
      </c>
      <c r="I138" s="69">
        <v>0</v>
      </c>
      <c r="J138" s="69">
        <v>0</v>
      </c>
      <c r="K138" s="69">
        <v>0</v>
      </c>
      <c r="L138" s="69">
        <v>0</v>
      </c>
    </row>
    <row r="139" spans="1:12">
      <c r="A139" s="77"/>
      <c r="B139" s="69"/>
      <c r="C139" s="69"/>
      <c r="D139" s="69"/>
      <c r="E139" s="69"/>
      <c r="F139" s="69"/>
      <c r="G139" s="69"/>
      <c r="H139" s="69"/>
      <c r="I139" s="69"/>
      <c r="J139" s="69"/>
      <c r="K139" s="69"/>
      <c r="L139" s="69"/>
    </row>
    <row r="140" spans="1:12">
      <c r="A140" s="124" t="s">
        <v>91</v>
      </c>
      <c r="B140" s="56" t="s">
        <v>6</v>
      </c>
      <c r="C140" s="56">
        <v>0</v>
      </c>
      <c r="D140" s="56">
        <v>0</v>
      </c>
      <c r="E140" s="56">
        <v>0</v>
      </c>
      <c r="F140" s="56">
        <v>0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</row>
    <row r="141" spans="1:12" ht="30">
      <c r="A141" s="104"/>
      <c r="B141" s="56" t="s">
        <v>7</v>
      </c>
      <c r="C141" s="56">
        <v>0</v>
      </c>
      <c r="D141" s="56">
        <v>0</v>
      </c>
      <c r="E141" s="56">
        <v>0</v>
      </c>
      <c r="F141" s="56">
        <v>0</v>
      </c>
      <c r="G141" s="56">
        <v>0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</row>
    <row r="142" spans="1:12" ht="30">
      <c r="A142" s="104"/>
      <c r="B142" s="56" t="s">
        <v>18</v>
      </c>
      <c r="C142" s="56">
        <v>0</v>
      </c>
      <c r="D142" s="56">
        <v>0</v>
      </c>
      <c r="E142" s="56">
        <v>0</v>
      </c>
      <c r="F142" s="56">
        <v>0</v>
      </c>
      <c r="G142" s="56">
        <v>0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</row>
    <row r="143" spans="1:12">
      <c r="A143" s="104"/>
      <c r="B143" s="56" t="s">
        <v>8</v>
      </c>
      <c r="C143" s="56">
        <v>0</v>
      </c>
      <c r="D143" s="56">
        <v>0</v>
      </c>
      <c r="E143" s="56">
        <v>0</v>
      </c>
      <c r="F143" s="56">
        <v>0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</row>
    <row r="144" spans="1:12">
      <c r="A144" s="105"/>
      <c r="B144" s="56" t="s">
        <v>9</v>
      </c>
      <c r="C144" s="56">
        <v>0</v>
      </c>
      <c r="D144" s="56">
        <v>0</v>
      </c>
      <c r="E144" s="56">
        <v>0</v>
      </c>
      <c r="F144" s="56">
        <v>0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</row>
    <row r="145" spans="1:12">
      <c r="A145" s="124" t="s">
        <v>92</v>
      </c>
      <c r="B145" s="56" t="s">
        <v>6</v>
      </c>
      <c r="C145" s="56">
        <v>0</v>
      </c>
      <c r="D145" s="56">
        <v>0</v>
      </c>
      <c r="E145" s="56">
        <v>0</v>
      </c>
      <c r="F145" s="56">
        <v>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</row>
    <row r="146" spans="1:12" ht="30">
      <c r="A146" s="104"/>
      <c r="B146" s="56" t="s">
        <v>7</v>
      </c>
      <c r="C146" s="56">
        <v>0</v>
      </c>
      <c r="D146" s="56">
        <v>0</v>
      </c>
      <c r="E146" s="56">
        <v>0</v>
      </c>
      <c r="F146" s="56">
        <v>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</row>
    <row r="147" spans="1:12" ht="30">
      <c r="A147" s="104"/>
      <c r="B147" s="56" t="s">
        <v>18</v>
      </c>
      <c r="C147" s="56">
        <v>0</v>
      </c>
      <c r="D147" s="56">
        <v>0</v>
      </c>
      <c r="E147" s="56">
        <v>0</v>
      </c>
      <c r="F147" s="56">
        <v>0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</row>
    <row r="148" spans="1:12">
      <c r="A148" s="104"/>
      <c r="B148" s="56" t="s">
        <v>8</v>
      </c>
      <c r="C148" s="56">
        <v>0</v>
      </c>
      <c r="D148" s="56">
        <v>0</v>
      </c>
      <c r="E148" s="56">
        <v>0</v>
      </c>
      <c r="F148" s="56">
        <v>0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</row>
    <row r="149" spans="1:12">
      <c r="A149" s="105"/>
      <c r="B149" s="56" t="s">
        <v>9</v>
      </c>
      <c r="C149" s="56">
        <v>0</v>
      </c>
      <c r="D149" s="56">
        <v>0</v>
      </c>
      <c r="E149" s="56">
        <v>0</v>
      </c>
      <c r="F149" s="56">
        <v>0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</row>
    <row r="150" spans="1:12">
      <c r="A150" s="124" t="s">
        <v>93</v>
      </c>
      <c r="B150" s="56" t="s">
        <v>6</v>
      </c>
      <c r="C150" s="56">
        <v>0</v>
      </c>
      <c r="D150" s="56">
        <v>0</v>
      </c>
      <c r="E150" s="56">
        <v>0</v>
      </c>
      <c r="F150" s="56">
        <v>0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</row>
    <row r="151" spans="1:12" ht="30">
      <c r="A151" s="104"/>
      <c r="B151" s="56" t="s">
        <v>7</v>
      </c>
      <c r="C151" s="56">
        <v>0</v>
      </c>
      <c r="D151" s="56">
        <v>0</v>
      </c>
      <c r="E151" s="56">
        <v>0</v>
      </c>
      <c r="F151" s="56">
        <v>0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</row>
    <row r="152" spans="1:12" ht="30">
      <c r="A152" s="104"/>
      <c r="B152" s="56" t="s">
        <v>18</v>
      </c>
      <c r="C152" s="56">
        <v>0</v>
      </c>
      <c r="D152" s="56">
        <v>0</v>
      </c>
      <c r="E152" s="56">
        <v>0</v>
      </c>
      <c r="F152" s="56">
        <v>0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</row>
    <row r="153" spans="1:12">
      <c r="A153" s="104"/>
      <c r="B153" s="56" t="s">
        <v>8</v>
      </c>
      <c r="C153" s="56">
        <v>0</v>
      </c>
      <c r="D153" s="56">
        <v>0</v>
      </c>
      <c r="E153" s="56">
        <v>0</v>
      </c>
      <c r="F153" s="56">
        <v>0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</row>
    <row r="154" spans="1:12">
      <c r="A154" s="105"/>
      <c r="B154" s="56" t="s">
        <v>9</v>
      </c>
      <c r="C154" s="56">
        <v>0</v>
      </c>
      <c r="D154" s="56">
        <v>0</v>
      </c>
      <c r="E154" s="56">
        <v>0</v>
      </c>
      <c r="F154" s="56">
        <v>0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</row>
    <row r="155" spans="1:12">
      <c r="A155" s="120" t="s">
        <v>88</v>
      </c>
      <c r="B155" s="56" t="s">
        <v>6</v>
      </c>
      <c r="C155" s="56">
        <v>0</v>
      </c>
      <c r="D155" s="56">
        <v>0</v>
      </c>
      <c r="E155" s="56">
        <v>0</v>
      </c>
      <c r="F155" s="56">
        <v>0</v>
      </c>
      <c r="G155" s="56">
        <v>0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</row>
    <row r="156" spans="1:12" ht="30">
      <c r="A156" s="119"/>
      <c r="B156" s="56" t="s">
        <v>7</v>
      </c>
      <c r="C156" s="56">
        <v>0</v>
      </c>
      <c r="D156" s="56">
        <v>0</v>
      </c>
      <c r="E156" s="56">
        <v>0</v>
      </c>
      <c r="F156" s="56">
        <v>0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</row>
    <row r="157" spans="1:12" ht="30">
      <c r="A157" s="119"/>
      <c r="B157" s="56" t="s">
        <v>18</v>
      </c>
      <c r="C157" s="56">
        <v>0</v>
      </c>
      <c r="D157" s="56">
        <v>0</v>
      </c>
      <c r="E157" s="56">
        <v>0</v>
      </c>
      <c r="F157" s="56">
        <v>0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</row>
    <row r="158" spans="1:12">
      <c r="A158" s="119"/>
      <c r="B158" s="56" t="s">
        <v>8</v>
      </c>
      <c r="C158" s="56">
        <v>0</v>
      </c>
      <c r="D158" s="56">
        <v>0</v>
      </c>
      <c r="E158" s="56">
        <v>0</v>
      </c>
      <c r="F158" s="56">
        <v>0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</row>
    <row r="159" spans="1:12">
      <c r="A159" s="121"/>
      <c r="B159" s="56" t="s">
        <v>9</v>
      </c>
      <c r="C159" s="56">
        <v>0</v>
      </c>
      <c r="D159" s="56">
        <v>0</v>
      </c>
      <c r="E159" s="56">
        <v>0</v>
      </c>
      <c r="F159" s="56">
        <v>0</v>
      </c>
      <c r="G159" s="56">
        <v>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</row>
    <row r="160" spans="1:12">
      <c r="A160" s="59" t="s">
        <v>85</v>
      </c>
      <c r="B160" s="7" t="s">
        <v>6</v>
      </c>
      <c r="C160" s="32">
        <f>C161+C162+C163+C164</f>
        <v>13.45</v>
      </c>
      <c r="D160" s="32">
        <f>D161+D162+D163+D164</f>
        <v>4.8140000000000001</v>
      </c>
      <c r="E160" s="32">
        <f>E161+E162+E163+E164</f>
        <v>4.3179999999999996</v>
      </c>
      <c r="F160" s="52">
        <f>F161+F162+F163+F164</f>
        <v>4.3179999999999996</v>
      </c>
      <c r="G160" s="32">
        <v>0</v>
      </c>
      <c r="H160" s="32">
        <v>0</v>
      </c>
      <c r="I160" s="32">
        <v>0</v>
      </c>
      <c r="J160" s="32">
        <v>0</v>
      </c>
      <c r="K160" s="32">
        <v>0</v>
      </c>
      <c r="L160" s="32">
        <f>C160</f>
        <v>13.45</v>
      </c>
    </row>
    <row r="161" spans="1:12" ht="30">
      <c r="A161" s="61" t="s">
        <v>26</v>
      </c>
      <c r="B161" s="7" t="s">
        <v>7</v>
      </c>
      <c r="C161" s="7">
        <f>D161+E161+F161</f>
        <v>0</v>
      </c>
      <c r="D161" s="7">
        <v>0</v>
      </c>
      <c r="E161" s="7">
        <v>0</v>
      </c>
      <c r="F161" s="7">
        <v>0</v>
      </c>
      <c r="G161" s="7">
        <v>0</v>
      </c>
      <c r="H161" s="15">
        <v>0</v>
      </c>
      <c r="I161" s="15">
        <v>0</v>
      </c>
      <c r="J161" s="15">
        <v>0</v>
      </c>
      <c r="K161" s="7">
        <v>0</v>
      </c>
      <c r="L161" s="28">
        <f t="shared" ref="L161:L169" si="64">C161</f>
        <v>0</v>
      </c>
    </row>
    <row r="162" spans="1:12" ht="30">
      <c r="A162" s="62"/>
      <c r="B162" s="7" t="s">
        <v>18</v>
      </c>
      <c r="C162" s="28">
        <f t="shared" ref="C162:C164" si="65">D162+E162+F162</f>
        <v>9</v>
      </c>
      <c r="D162" s="7">
        <f>D167</f>
        <v>3</v>
      </c>
      <c r="E162" s="51">
        <f t="shared" ref="E162:F162" si="66">E167</f>
        <v>3</v>
      </c>
      <c r="F162" s="51">
        <f t="shared" si="66"/>
        <v>3</v>
      </c>
      <c r="G162" s="7">
        <v>0</v>
      </c>
      <c r="H162" s="15">
        <v>0</v>
      </c>
      <c r="I162" s="15">
        <v>0</v>
      </c>
      <c r="J162" s="15">
        <v>0</v>
      </c>
      <c r="K162" s="7">
        <v>0</v>
      </c>
      <c r="L162" s="28">
        <f t="shared" si="64"/>
        <v>9</v>
      </c>
    </row>
    <row r="163" spans="1:12">
      <c r="A163" s="62"/>
      <c r="B163" s="7" t="s">
        <v>8</v>
      </c>
      <c r="C163" s="28">
        <f t="shared" si="65"/>
        <v>4.45</v>
      </c>
      <c r="D163" s="7">
        <f>D168</f>
        <v>1.8140000000000001</v>
      </c>
      <c r="E163" s="51">
        <f t="shared" ref="E163:F163" si="67">E168</f>
        <v>1.3180000000000001</v>
      </c>
      <c r="F163" s="51">
        <f t="shared" si="67"/>
        <v>1.3180000000000001</v>
      </c>
      <c r="G163" s="7">
        <v>0</v>
      </c>
      <c r="H163" s="15">
        <v>0</v>
      </c>
      <c r="I163" s="15">
        <v>0</v>
      </c>
      <c r="J163" s="15">
        <v>0</v>
      </c>
      <c r="K163" s="7">
        <v>0</v>
      </c>
      <c r="L163" s="28">
        <f t="shared" si="64"/>
        <v>4.45</v>
      </c>
    </row>
    <row r="164" spans="1:12">
      <c r="A164" s="63"/>
      <c r="B164" s="7" t="s">
        <v>9</v>
      </c>
      <c r="C164" s="28">
        <f t="shared" si="65"/>
        <v>0</v>
      </c>
      <c r="D164" s="7">
        <v>0</v>
      </c>
      <c r="E164" s="7">
        <v>0</v>
      </c>
      <c r="F164" s="7">
        <v>0</v>
      </c>
      <c r="G164" s="7">
        <v>0</v>
      </c>
      <c r="H164" s="15">
        <v>0</v>
      </c>
      <c r="I164" s="15">
        <v>0</v>
      </c>
      <c r="J164" s="15">
        <v>0</v>
      </c>
      <c r="K164" s="7">
        <v>0</v>
      </c>
      <c r="L164" s="28">
        <f t="shared" si="64"/>
        <v>0</v>
      </c>
    </row>
    <row r="165" spans="1:12">
      <c r="A165" s="68" t="s">
        <v>80</v>
      </c>
      <c r="B165" s="7" t="s">
        <v>6</v>
      </c>
      <c r="C165" s="28">
        <f>C166+C167+C168+C169</f>
        <v>13.45</v>
      </c>
      <c r="D165" s="28">
        <f>D166+D167+D168+D169</f>
        <v>4.8140000000000001</v>
      </c>
      <c r="E165" s="28">
        <f>E166+E167+E168+E169</f>
        <v>4.3179999999999996</v>
      </c>
      <c r="F165" s="51">
        <f>F166+F167+F168+F169</f>
        <v>4.3179999999999996</v>
      </c>
      <c r="G165" s="7">
        <v>0</v>
      </c>
      <c r="H165" s="15">
        <v>0</v>
      </c>
      <c r="I165" s="15">
        <v>0</v>
      </c>
      <c r="J165" s="15">
        <v>0</v>
      </c>
      <c r="K165" s="7">
        <v>0</v>
      </c>
      <c r="L165" s="28">
        <f t="shared" si="64"/>
        <v>13.45</v>
      </c>
    </row>
    <row r="166" spans="1:12" ht="30">
      <c r="A166" s="61"/>
      <c r="B166" s="7" t="s">
        <v>7</v>
      </c>
      <c r="C166" s="28">
        <f>D166+E166+F166</f>
        <v>0</v>
      </c>
      <c r="D166" s="28">
        <v>0</v>
      </c>
      <c r="E166" s="28">
        <v>0</v>
      </c>
      <c r="F166" s="7">
        <v>0</v>
      </c>
      <c r="G166" s="7">
        <v>0</v>
      </c>
      <c r="H166" s="15">
        <v>0</v>
      </c>
      <c r="I166" s="15">
        <v>0</v>
      </c>
      <c r="J166" s="15">
        <v>0</v>
      </c>
      <c r="K166" s="7">
        <v>0</v>
      </c>
      <c r="L166" s="28">
        <f t="shared" si="64"/>
        <v>0</v>
      </c>
    </row>
    <row r="167" spans="1:12" ht="30">
      <c r="A167" s="61"/>
      <c r="B167" s="7" t="s">
        <v>18</v>
      </c>
      <c r="C167" s="28">
        <f t="shared" ref="C167:C169" si="68">D167+E167+F167</f>
        <v>9</v>
      </c>
      <c r="D167" s="28">
        <v>3</v>
      </c>
      <c r="E167" s="28">
        <v>3</v>
      </c>
      <c r="F167" s="7">
        <v>3</v>
      </c>
      <c r="G167" s="7">
        <v>0</v>
      </c>
      <c r="H167" s="15">
        <v>0</v>
      </c>
      <c r="I167" s="15">
        <v>0</v>
      </c>
      <c r="J167" s="15">
        <v>0</v>
      </c>
      <c r="K167" s="7">
        <v>0</v>
      </c>
      <c r="L167" s="28">
        <f t="shared" si="64"/>
        <v>9</v>
      </c>
    </row>
    <row r="168" spans="1:12">
      <c r="A168" s="61"/>
      <c r="B168" s="7" t="s">
        <v>8</v>
      </c>
      <c r="C168" s="28">
        <f t="shared" si="68"/>
        <v>4.45</v>
      </c>
      <c r="D168" s="28">
        <v>1.8140000000000001</v>
      </c>
      <c r="E168" s="28">
        <v>1.3180000000000001</v>
      </c>
      <c r="F168" s="7">
        <v>1.3180000000000001</v>
      </c>
      <c r="G168" s="7">
        <v>0</v>
      </c>
      <c r="H168" s="15">
        <v>0</v>
      </c>
      <c r="I168" s="15">
        <v>0</v>
      </c>
      <c r="J168" s="15"/>
      <c r="K168" s="7">
        <v>0</v>
      </c>
      <c r="L168" s="28">
        <f t="shared" si="64"/>
        <v>4.45</v>
      </c>
    </row>
    <row r="169" spans="1:12">
      <c r="A169" s="77"/>
      <c r="B169" s="7" t="s">
        <v>9</v>
      </c>
      <c r="C169" s="28">
        <f t="shared" si="68"/>
        <v>0</v>
      </c>
      <c r="D169" s="28">
        <v>0</v>
      </c>
      <c r="E169" s="28">
        <v>0</v>
      </c>
      <c r="F169" s="7">
        <v>0</v>
      </c>
      <c r="G169" s="7">
        <v>0</v>
      </c>
      <c r="H169" s="15">
        <v>0</v>
      </c>
      <c r="I169" s="15">
        <v>0</v>
      </c>
      <c r="J169" s="15">
        <v>0</v>
      </c>
      <c r="K169" s="7">
        <v>0</v>
      </c>
      <c r="L169" s="28">
        <f t="shared" si="64"/>
        <v>0</v>
      </c>
    </row>
    <row r="170" spans="1:12">
      <c r="A170" s="59" t="s">
        <v>27</v>
      </c>
      <c r="B170" s="7" t="s">
        <v>6</v>
      </c>
      <c r="C170" s="26">
        <f>C171+C172+C173+C174</f>
        <v>45</v>
      </c>
      <c r="D170" s="26">
        <f t="shared" ref="D170" si="69">D171+D172+D173+D174</f>
        <v>15</v>
      </c>
      <c r="E170" s="26">
        <f t="shared" ref="E170" si="70">E171+E172+E173+E174</f>
        <v>15</v>
      </c>
      <c r="F170" s="26">
        <f t="shared" ref="F170" si="71">F171+F172+F173+F174</f>
        <v>15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7">
        <f>C170+G170+K170</f>
        <v>45</v>
      </c>
    </row>
    <row r="171" spans="1:12" ht="30">
      <c r="A171" s="61" t="s">
        <v>28</v>
      </c>
      <c r="B171" s="7" t="s">
        <v>7</v>
      </c>
      <c r="C171" s="23">
        <f t="shared" ref="C171:C172" si="72">D171+E171+F171</f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4">
        <f t="shared" ref="L171:L174" si="73">C171+G171+K171</f>
        <v>0</v>
      </c>
    </row>
    <row r="172" spans="1:12" ht="30">
      <c r="A172" s="62"/>
      <c r="B172" s="7" t="s">
        <v>18</v>
      </c>
      <c r="C172" s="23">
        <f t="shared" si="72"/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4">
        <f t="shared" si="73"/>
        <v>0</v>
      </c>
    </row>
    <row r="173" spans="1:12">
      <c r="A173" s="62"/>
      <c r="B173" s="7" t="s">
        <v>8</v>
      </c>
      <c r="C173" s="23">
        <f>D173+E173+F173</f>
        <v>45</v>
      </c>
      <c r="D173" s="23">
        <v>15</v>
      </c>
      <c r="E173" s="23">
        <v>15</v>
      </c>
      <c r="F173" s="23">
        <v>15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4">
        <f t="shared" si="73"/>
        <v>45</v>
      </c>
    </row>
    <row r="174" spans="1:12">
      <c r="A174" s="63"/>
      <c r="B174" s="7" t="s">
        <v>9</v>
      </c>
      <c r="C174" s="23">
        <f>D174+E174+F174</f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4">
        <f t="shared" si="73"/>
        <v>0</v>
      </c>
    </row>
    <row r="175" spans="1:12">
      <c r="A175" s="68" t="s">
        <v>81</v>
      </c>
      <c r="B175" s="7" t="s">
        <v>6</v>
      </c>
      <c r="C175" s="7">
        <f>C176+C177+C178+C179</f>
        <v>45</v>
      </c>
      <c r="D175" s="23">
        <f t="shared" ref="D175:F175" si="74">D176+D177+D178+D179</f>
        <v>15</v>
      </c>
      <c r="E175" s="23">
        <f t="shared" si="74"/>
        <v>15</v>
      </c>
      <c r="F175" s="23">
        <f t="shared" si="74"/>
        <v>15</v>
      </c>
      <c r="G175" s="7">
        <v>0</v>
      </c>
      <c r="H175" s="15">
        <v>0</v>
      </c>
      <c r="I175" s="15">
        <v>0</v>
      </c>
      <c r="J175" s="15">
        <v>0</v>
      </c>
      <c r="K175" s="7">
        <v>0</v>
      </c>
      <c r="L175" s="8">
        <f>C175+G175+K175</f>
        <v>45</v>
      </c>
    </row>
    <row r="176" spans="1:12" ht="30">
      <c r="A176" s="61"/>
      <c r="B176" s="7" t="s">
        <v>7</v>
      </c>
      <c r="C176" s="23">
        <f t="shared" ref="C176:C177" si="75">D176+E176+F176</f>
        <v>0</v>
      </c>
      <c r="D176" s="7">
        <v>0</v>
      </c>
      <c r="E176" s="7">
        <v>0</v>
      </c>
      <c r="F176" s="7">
        <v>0</v>
      </c>
      <c r="G176" s="7">
        <v>0</v>
      </c>
      <c r="H176" s="15">
        <v>0</v>
      </c>
      <c r="I176" s="15">
        <v>0</v>
      </c>
      <c r="J176" s="15">
        <v>0</v>
      </c>
      <c r="K176" s="7">
        <v>0</v>
      </c>
      <c r="L176" s="24">
        <f t="shared" ref="L176:L179" si="76">C176+G176+K176</f>
        <v>0</v>
      </c>
    </row>
    <row r="177" spans="1:12" ht="30">
      <c r="A177" s="61"/>
      <c r="B177" s="7" t="s">
        <v>18</v>
      </c>
      <c r="C177" s="23">
        <f t="shared" si="75"/>
        <v>45</v>
      </c>
      <c r="D177" s="7">
        <v>15</v>
      </c>
      <c r="E177" s="7">
        <v>15</v>
      </c>
      <c r="F177" s="7">
        <v>15</v>
      </c>
      <c r="G177" s="7">
        <v>0</v>
      </c>
      <c r="H177" s="15">
        <v>0</v>
      </c>
      <c r="I177" s="15">
        <v>0</v>
      </c>
      <c r="J177" s="15">
        <v>0</v>
      </c>
      <c r="K177" s="7">
        <v>0</v>
      </c>
      <c r="L177" s="24">
        <f t="shared" si="76"/>
        <v>45</v>
      </c>
    </row>
    <row r="178" spans="1:12">
      <c r="A178" s="61"/>
      <c r="B178" s="7" t="s">
        <v>8</v>
      </c>
      <c r="C178" s="7">
        <f>D178+E178+F178</f>
        <v>0</v>
      </c>
      <c r="D178" s="7"/>
      <c r="E178" s="7"/>
      <c r="F178" s="7"/>
      <c r="G178" s="7">
        <v>0</v>
      </c>
      <c r="H178" s="15">
        <v>0</v>
      </c>
      <c r="I178" s="15">
        <v>0</v>
      </c>
      <c r="J178" s="15">
        <v>0</v>
      </c>
      <c r="K178" s="7">
        <v>0</v>
      </c>
      <c r="L178" s="24">
        <f t="shared" si="76"/>
        <v>0</v>
      </c>
    </row>
    <row r="179" spans="1:12">
      <c r="A179" s="77"/>
      <c r="B179" s="7" t="s">
        <v>9</v>
      </c>
      <c r="C179" s="23">
        <f>D179+E179+F179</f>
        <v>0</v>
      </c>
      <c r="D179" s="7">
        <v>0</v>
      </c>
      <c r="E179" s="7">
        <v>0</v>
      </c>
      <c r="F179" s="7">
        <v>0</v>
      </c>
      <c r="G179" s="7">
        <v>0</v>
      </c>
      <c r="H179" s="15">
        <v>0</v>
      </c>
      <c r="I179" s="15">
        <v>0</v>
      </c>
      <c r="J179" s="15">
        <v>0</v>
      </c>
      <c r="K179" s="7">
        <v>0</v>
      </c>
      <c r="L179" s="24">
        <f t="shared" si="76"/>
        <v>0</v>
      </c>
    </row>
    <row r="180" spans="1:12">
      <c r="A180" s="57" t="s">
        <v>94</v>
      </c>
      <c r="B180" s="7" t="s">
        <v>6</v>
      </c>
      <c r="C180" s="26">
        <f>C181+C182+C183+C184</f>
        <v>32.804000000000002</v>
      </c>
      <c r="D180" s="26">
        <f>D181+D182+D183+D184</f>
        <v>16.363999999999997</v>
      </c>
      <c r="E180" s="26">
        <f t="shared" ref="E180:F180" si="77">E181+E182+E183+E184</f>
        <v>15.120000000000001</v>
      </c>
      <c r="F180" s="26">
        <f t="shared" si="77"/>
        <v>1.32</v>
      </c>
      <c r="G180" s="26">
        <f>H180+I180+J180</f>
        <v>1.3190000000000002</v>
      </c>
      <c r="H180" s="26">
        <f>H181+H182+H183+H184</f>
        <v>1.3190000000000002</v>
      </c>
      <c r="I180" s="26">
        <v>0</v>
      </c>
      <c r="J180" s="26">
        <v>0</v>
      </c>
      <c r="K180" s="26">
        <v>0</v>
      </c>
      <c r="L180" s="26">
        <f>C180+G180+K180</f>
        <v>34.123000000000005</v>
      </c>
    </row>
    <row r="181" spans="1:12" ht="30">
      <c r="A181" s="61" t="s">
        <v>46</v>
      </c>
      <c r="B181" s="7" t="s">
        <v>7</v>
      </c>
      <c r="C181" s="23">
        <f>D181+E181+F181</f>
        <v>3.0179999999999998</v>
      </c>
      <c r="D181" s="23">
        <f>D192</f>
        <v>1.006</v>
      </c>
      <c r="E181" s="51">
        <f t="shared" ref="E181:F181" si="78">E192</f>
        <v>1.006</v>
      </c>
      <c r="F181" s="51">
        <f t="shared" si="78"/>
        <v>1.006</v>
      </c>
      <c r="G181" s="23">
        <f t="shared" ref="G181:G185" si="79">H181+I181+J181</f>
        <v>1.006</v>
      </c>
      <c r="H181" s="23">
        <v>1.006</v>
      </c>
      <c r="I181" s="23">
        <v>0</v>
      </c>
      <c r="J181" s="23">
        <v>0</v>
      </c>
      <c r="K181" s="23">
        <v>0</v>
      </c>
      <c r="L181" s="23">
        <f t="shared" ref="L181:L185" si="80">C181+G181+K181</f>
        <v>4.024</v>
      </c>
    </row>
    <row r="182" spans="1:12" ht="30">
      <c r="A182" s="62"/>
      <c r="B182" s="7" t="s">
        <v>18</v>
      </c>
      <c r="C182" s="23">
        <f t="shared" ref="C182:C185" si="81">D182+E182+F182</f>
        <v>20.756</v>
      </c>
      <c r="D182" s="23">
        <f>D193</f>
        <v>7.2519999999999998</v>
      </c>
      <c r="E182" s="51">
        <f t="shared" ref="E182:F182" si="82">E193</f>
        <v>13.252000000000001</v>
      </c>
      <c r="F182" s="51">
        <f t="shared" si="82"/>
        <v>0.252</v>
      </c>
      <c r="G182" s="23">
        <f t="shared" si="79"/>
        <v>0.251</v>
      </c>
      <c r="H182" s="23">
        <v>0.251</v>
      </c>
      <c r="I182" s="23">
        <v>0</v>
      </c>
      <c r="J182" s="23">
        <v>0</v>
      </c>
      <c r="K182" s="23">
        <v>0</v>
      </c>
      <c r="L182" s="23">
        <f t="shared" si="80"/>
        <v>21.007000000000001</v>
      </c>
    </row>
    <row r="183" spans="1:12">
      <c r="A183" s="62"/>
      <c r="B183" s="7" t="s">
        <v>8</v>
      </c>
      <c r="C183" s="51">
        <f t="shared" si="81"/>
        <v>0.98599999999999999</v>
      </c>
      <c r="D183" s="51">
        <v>6.2E-2</v>
      </c>
      <c r="E183" s="51">
        <v>0.86199999999999999</v>
      </c>
      <c r="F183" s="51">
        <v>6.2E-2</v>
      </c>
      <c r="G183" s="23">
        <f t="shared" si="79"/>
        <v>6.2E-2</v>
      </c>
      <c r="H183" s="23">
        <v>6.2E-2</v>
      </c>
      <c r="I183" s="23">
        <v>0</v>
      </c>
      <c r="J183" s="23">
        <v>0</v>
      </c>
      <c r="K183" s="23">
        <v>0</v>
      </c>
      <c r="L183" s="23">
        <f t="shared" si="80"/>
        <v>1.048</v>
      </c>
    </row>
    <row r="184" spans="1:12">
      <c r="A184" s="62"/>
      <c r="B184" s="69" t="s">
        <v>9</v>
      </c>
      <c r="C184" s="51">
        <f t="shared" si="81"/>
        <v>8.0440000000000005</v>
      </c>
      <c r="D184" s="51">
        <v>8.0440000000000005</v>
      </c>
      <c r="E184" s="23">
        <v>0</v>
      </c>
      <c r="F184" s="23">
        <v>0</v>
      </c>
      <c r="G184" s="23">
        <f t="shared" si="79"/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f t="shared" si="80"/>
        <v>8.0440000000000005</v>
      </c>
    </row>
    <row r="185" spans="1:12">
      <c r="A185" s="63"/>
      <c r="B185" s="69"/>
      <c r="C185" s="23">
        <f t="shared" si="81"/>
        <v>0</v>
      </c>
      <c r="D185" s="23"/>
      <c r="E185" s="23">
        <v>0</v>
      </c>
      <c r="F185" s="23">
        <v>0</v>
      </c>
      <c r="G185" s="23">
        <f t="shared" si="79"/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f t="shared" si="80"/>
        <v>0</v>
      </c>
    </row>
    <row r="186" spans="1:12">
      <c r="A186" s="120" t="s">
        <v>88</v>
      </c>
      <c r="B186" s="56" t="s">
        <v>6</v>
      </c>
      <c r="C186" s="56">
        <v>0</v>
      </c>
      <c r="D186" s="56">
        <v>0</v>
      </c>
      <c r="E186" s="56">
        <v>0</v>
      </c>
      <c r="F186" s="56">
        <v>0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</row>
    <row r="187" spans="1:12" ht="30">
      <c r="A187" s="119"/>
      <c r="B187" s="56" t="s">
        <v>7</v>
      </c>
      <c r="C187" s="56">
        <v>0</v>
      </c>
      <c r="D187" s="56">
        <v>0</v>
      </c>
      <c r="E187" s="56">
        <v>0</v>
      </c>
      <c r="F187" s="56">
        <v>0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</row>
    <row r="188" spans="1:12" ht="30">
      <c r="A188" s="119"/>
      <c r="B188" s="56" t="s">
        <v>18</v>
      </c>
      <c r="C188" s="56">
        <v>0</v>
      </c>
      <c r="D188" s="56">
        <v>0</v>
      </c>
      <c r="E188" s="56">
        <v>0</v>
      </c>
      <c r="F188" s="56">
        <v>0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</row>
    <row r="189" spans="1:12">
      <c r="A189" s="119"/>
      <c r="B189" s="56" t="s">
        <v>8</v>
      </c>
      <c r="C189" s="56">
        <v>0</v>
      </c>
      <c r="D189" s="56">
        <v>0</v>
      </c>
      <c r="E189" s="56">
        <v>0</v>
      </c>
      <c r="F189" s="56">
        <v>0</v>
      </c>
      <c r="G189" s="56">
        <v>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</row>
    <row r="190" spans="1:12">
      <c r="A190" s="121"/>
      <c r="B190" s="56" t="s">
        <v>9</v>
      </c>
      <c r="C190" s="56">
        <v>0</v>
      </c>
      <c r="D190" s="56">
        <v>0</v>
      </c>
      <c r="E190" s="56">
        <v>0</v>
      </c>
      <c r="F190" s="56">
        <v>0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</row>
    <row r="191" spans="1:12">
      <c r="A191" s="13" t="s">
        <v>29</v>
      </c>
      <c r="B191" s="7" t="s">
        <v>6</v>
      </c>
      <c r="C191" s="21">
        <f>C192+C193+C194+C195</f>
        <v>32.004000000000005</v>
      </c>
      <c r="D191" s="7">
        <f>D192+D193+D194+D195</f>
        <v>16.363999999999997</v>
      </c>
      <c r="E191" s="21">
        <f t="shared" ref="E191:F191" si="83">E192+E193+E194+E195</f>
        <v>14.32</v>
      </c>
      <c r="F191" s="21">
        <f t="shared" si="83"/>
        <v>1.32</v>
      </c>
      <c r="G191" s="7">
        <f>H191+I191+J191</f>
        <v>1.3190000000000002</v>
      </c>
      <c r="H191" s="21">
        <f>H192+H193+H194+H195</f>
        <v>1.3190000000000002</v>
      </c>
      <c r="I191" s="15">
        <v>0</v>
      </c>
      <c r="J191" s="15">
        <v>0</v>
      </c>
      <c r="K191" s="7">
        <v>0</v>
      </c>
      <c r="L191" s="7">
        <f>C191+G191+K191</f>
        <v>33.323000000000008</v>
      </c>
    </row>
    <row r="192" spans="1:12" ht="45">
      <c r="A192" s="19" t="s">
        <v>69</v>
      </c>
      <c r="B192" s="7" t="s">
        <v>7</v>
      </c>
      <c r="C192" s="7">
        <f>D192+E192+F192</f>
        <v>3.0179999999999998</v>
      </c>
      <c r="D192" s="7">
        <v>1.006</v>
      </c>
      <c r="E192" s="21">
        <v>1.006</v>
      </c>
      <c r="F192" s="21">
        <v>1.006</v>
      </c>
      <c r="G192" s="21">
        <f t="shared" ref="G192:G195" si="84">H192+I192+J192</f>
        <v>1.006</v>
      </c>
      <c r="H192" s="21">
        <v>1.006</v>
      </c>
      <c r="I192" s="15">
        <v>0</v>
      </c>
      <c r="J192" s="15">
        <v>0</v>
      </c>
      <c r="K192" s="7">
        <v>0</v>
      </c>
      <c r="L192" s="21">
        <f t="shared" ref="L192:L195" si="85">C192+G192+K192</f>
        <v>4.024</v>
      </c>
    </row>
    <row r="193" spans="1:12" ht="45">
      <c r="A193" s="17" t="s">
        <v>70</v>
      </c>
      <c r="B193" s="7" t="s">
        <v>18</v>
      </c>
      <c r="C193" s="21">
        <f t="shared" ref="C193:C195" si="86">D193+E193+F193</f>
        <v>20.756</v>
      </c>
      <c r="D193" s="7">
        <v>7.2519999999999998</v>
      </c>
      <c r="E193" s="21">
        <v>13.252000000000001</v>
      </c>
      <c r="F193" s="21">
        <v>0.252</v>
      </c>
      <c r="G193" s="21">
        <f t="shared" si="84"/>
        <v>0.251</v>
      </c>
      <c r="H193" s="21">
        <v>0.251</v>
      </c>
      <c r="I193" s="15">
        <v>0</v>
      </c>
      <c r="J193" s="15">
        <v>0</v>
      </c>
      <c r="K193" s="7">
        <v>0</v>
      </c>
      <c r="L193" s="21">
        <f t="shared" si="85"/>
        <v>21.007000000000001</v>
      </c>
    </row>
    <row r="194" spans="1:12">
      <c r="A194" s="11"/>
      <c r="B194" s="7" t="s">
        <v>8</v>
      </c>
      <c r="C194" s="21">
        <f t="shared" si="86"/>
        <v>0.186</v>
      </c>
      <c r="D194" s="7">
        <v>6.2E-2</v>
      </c>
      <c r="E194" s="21">
        <v>6.2E-2</v>
      </c>
      <c r="F194" s="21">
        <v>6.2E-2</v>
      </c>
      <c r="G194" s="21">
        <f t="shared" si="84"/>
        <v>6.2E-2</v>
      </c>
      <c r="H194" s="21">
        <v>6.2E-2</v>
      </c>
      <c r="I194" s="15">
        <v>0</v>
      </c>
      <c r="J194" s="15">
        <v>0</v>
      </c>
      <c r="K194" s="7">
        <v>0</v>
      </c>
      <c r="L194" s="21">
        <f t="shared" si="85"/>
        <v>0.248</v>
      </c>
    </row>
    <row r="195" spans="1:12">
      <c r="A195" s="12"/>
      <c r="B195" s="7" t="s">
        <v>9</v>
      </c>
      <c r="C195" s="21">
        <f t="shared" si="86"/>
        <v>8.0440000000000005</v>
      </c>
      <c r="D195" s="7">
        <v>8.0440000000000005</v>
      </c>
      <c r="E195" s="7">
        <v>0</v>
      </c>
      <c r="F195" s="7">
        <v>0</v>
      </c>
      <c r="G195" s="21">
        <f t="shared" si="84"/>
        <v>0</v>
      </c>
      <c r="H195" s="15">
        <v>0</v>
      </c>
      <c r="I195" s="15">
        <v>0</v>
      </c>
      <c r="J195" s="15">
        <v>0</v>
      </c>
      <c r="K195" s="7">
        <v>0</v>
      </c>
      <c r="L195" s="21">
        <f t="shared" si="85"/>
        <v>8.0440000000000005</v>
      </c>
    </row>
    <row r="196" spans="1:12">
      <c r="A196" s="35" t="s">
        <v>30</v>
      </c>
      <c r="B196" s="36" t="s">
        <v>6</v>
      </c>
      <c r="C196" s="37">
        <f>C201+C214+C225+C243+C270</f>
        <v>287.98</v>
      </c>
      <c r="D196" s="37">
        <f>D201+D214+D225+D243+D270</f>
        <v>189.767</v>
      </c>
      <c r="E196" s="37">
        <f>E201+E214+E225+E243+E270</f>
        <v>87.837999999999994</v>
      </c>
      <c r="F196" s="37">
        <f>F201+F214+F225+F243+F270</f>
        <v>10.375</v>
      </c>
      <c r="G196" s="37">
        <f>G201+G214+G225+G243+G270</f>
        <v>5</v>
      </c>
      <c r="H196" s="37">
        <f>H201+H214+H225+H243+H270</f>
        <v>0</v>
      </c>
      <c r="I196" s="37">
        <f>I201+I214+I225+I243+I270</f>
        <v>0</v>
      </c>
      <c r="J196" s="37">
        <f>J201+J214+J225+J243+J270</f>
        <v>5</v>
      </c>
      <c r="K196" s="37">
        <f>K201+K214+K225+K243+K270</f>
        <v>1.5</v>
      </c>
      <c r="L196" s="37">
        <f>L201+L214+L225+L243+L270</f>
        <v>294.48</v>
      </c>
    </row>
    <row r="197" spans="1:12" ht="30">
      <c r="A197" s="65" t="s">
        <v>31</v>
      </c>
      <c r="B197" s="36" t="s">
        <v>7</v>
      </c>
      <c r="C197" s="37">
        <f>C202+C215+C227+C244+C271</f>
        <v>0</v>
      </c>
      <c r="D197" s="37">
        <f>D202+D215+D227+D244+D271</f>
        <v>0</v>
      </c>
      <c r="E197" s="37">
        <f>E202+E215+E227+E244+E271</f>
        <v>0</v>
      </c>
      <c r="F197" s="37">
        <f>F202+F215+F227+F244+F271</f>
        <v>0</v>
      </c>
      <c r="G197" s="37">
        <f>G202+G215+G227+G244+G271</f>
        <v>0</v>
      </c>
      <c r="H197" s="37">
        <f>H202+H215+H227+H244+H271</f>
        <v>0</v>
      </c>
      <c r="I197" s="37">
        <f>I202+I215+I227+I244+I271</f>
        <v>0</v>
      </c>
      <c r="J197" s="37">
        <f>J202+J215+J227+J244+J271</f>
        <v>0</v>
      </c>
      <c r="K197" s="37">
        <f>K202+K215+K227+K244+K271</f>
        <v>0</v>
      </c>
      <c r="L197" s="37">
        <f>L202+L215+L227+L244+L271</f>
        <v>0</v>
      </c>
    </row>
    <row r="198" spans="1:12" ht="30">
      <c r="A198" s="66"/>
      <c r="B198" s="36" t="s">
        <v>18</v>
      </c>
      <c r="C198" s="37">
        <f>C203+C216+C228+C245+C272</f>
        <v>3.4850000000000003</v>
      </c>
      <c r="D198" s="37">
        <f>D203+D216+D228+D245+D272</f>
        <v>1.522</v>
      </c>
      <c r="E198" s="37">
        <f>E203+E216+E228+E245+E272</f>
        <v>1.9630000000000001</v>
      </c>
      <c r="F198" s="37">
        <f>F203+F216+F228+F245+F272</f>
        <v>0</v>
      </c>
      <c r="G198" s="37">
        <f>G203+G216+G228+G245+G272</f>
        <v>0</v>
      </c>
      <c r="H198" s="37">
        <f>H203+H216+H228+H245+H272</f>
        <v>0</v>
      </c>
      <c r="I198" s="37">
        <f>I203+I216+I228+I245+I272</f>
        <v>0</v>
      </c>
      <c r="J198" s="37">
        <f>J203+J216+J228+J245+J272</f>
        <v>0</v>
      </c>
      <c r="K198" s="37">
        <f>K203+K216+K228+K245+K272</f>
        <v>0</v>
      </c>
      <c r="L198" s="37">
        <f>L203+L216+L228+L245+L272</f>
        <v>3.4850000000000003</v>
      </c>
    </row>
    <row r="199" spans="1:12">
      <c r="A199" s="66"/>
      <c r="B199" s="36" t="s">
        <v>8</v>
      </c>
      <c r="C199" s="37">
        <f>C204+C217+C229+C246+C273</f>
        <v>1.6950000000000003</v>
      </c>
      <c r="D199" s="37">
        <f>D204+D217+D229+D246+D273</f>
        <v>0.745</v>
      </c>
      <c r="E199" s="37">
        <f>E204+E217+E229+E246+E273</f>
        <v>0.375</v>
      </c>
      <c r="F199" s="37">
        <f>F204+F217+F229+F246+F273</f>
        <v>0.57500000000000007</v>
      </c>
      <c r="G199" s="37">
        <f>G204+G217+G229+G246+G273</f>
        <v>0</v>
      </c>
      <c r="H199" s="37">
        <f>H204+H217+H229+H246+H273</f>
        <v>0</v>
      </c>
      <c r="I199" s="37">
        <f>I204+I217+I229+I246+I273</f>
        <v>0</v>
      </c>
      <c r="J199" s="37">
        <f>J204+J217+J229+J246+J273</f>
        <v>0</v>
      </c>
      <c r="K199" s="37">
        <f>K204+K217+K229+K246+K273</f>
        <v>1.5</v>
      </c>
      <c r="L199" s="37">
        <f>L204+L217+L229+L246+L273</f>
        <v>3.1950000000000003</v>
      </c>
    </row>
    <row r="200" spans="1:12">
      <c r="A200" s="67"/>
      <c r="B200" s="36" t="s">
        <v>9</v>
      </c>
      <c r="C200" s="37">
        <f>C206+C219+C230+C247+C274</f>
        <v>282.8</v>
      </c>
      <c r="D200" s="37">
        <f>D206+D219+D230+D247+D274</f>
        <v>187.5</v>
      </c>
      <c r="E200" s="37">
        <f>E206+E219+E230+E247+E274</f>
        <v>85.5</v>
      </c>
      <c r="F200" s="37">
        <f>F206+F219+F230+F247+F274</f>
        <v>9.8000000000000007</v>
      </c>
      <c r="G200" s="37">
        <f>G206+G219+G230+G247+G274</f>
        <v>5</v>
      </c>
      <c r="H200" s="37">
        <f>H206+H219+H230+H247+H274</f>
        <v>0</v>
      </c>
      <c r="I200" s="37">
        <f>I206+I219+I230+I247+I274</f>
        <v>0</v>
      </c>
      <c r="J200" s="37">
        <f>J206+J219+J230+J247+J274</f>
        <v>5</v>
      </c>
      <c r="K200" s="37">
        <f>K206+K219+K230+K247+K274</f>
        <v>0</v>
      </c>
      <c r="L200" s="37">
        <f>L206+L219+L230+L247+L274</f>
        <v>287.8</v>
      </c>
    </row>
    <row r="201" spans="1:12">
      <c r="A201" s="33" t="s">
        <v>32</v>
      </c>
      <c r="B201" s="7" t="s">
        <v>6</v>
      </c>
      <c r="C201" s="52">
        <f>C202+C203+C204+C206</f>
        <v>15.8</v>
      </c>
      <c r="D201" s="52">
        <f t="shared" ref="D201:K201" si="87">D202+D203+D204+D206</f>
        <v>5.5</v>
      </c>
      <c r="E201" s="52">
        <f t="shared" si="87"/>
        <v>7.5</v>
      </c>
      <c r="F201" s="52">
        <f t="shared" si="87"/>
        <v>2.8</v>
      </c>
      <c r="G201" s="52">
        <f t="shared" si="87"/>
        <v>5</v>
      </c>
      <c r="H201" s="52">
        <f t="shared" si="87"/>
        <v>0</v>
      </c>
      <c r="I201" s="52">
        <f t="shared" si="87"/>
        <v>0</v>
      </c>
      <c r="J201" s="52">
        <f t="shared" si="87"/>
        <v>5</v>
      </c>
      <c r="K201" s="52">
        <f t="shared" si="87"/>
        <v>1.5</v>
      </c>
      <c r="L201" s="52">
        <f>C201+G201+K201</f>
        <v>22.3</v>
      </c>
    </row>
    <row r="202" spans="1:12" ht="30">
      <c r="A202" s="61" t="s">
        <v>47</v>
      </c>
      <c r="B202" s="7" t="s">
        <v>7</v>
      </c>
      <c r="C202" s="51">
        <f>D202+E202+F202</f>
        <v>0</v>
      </c>
      <c r="D202" s="51">
        <v>0</v>
      </c>
      <c r="E202" s="51">
        <v>0</v>
      </c>
      <c r="F202" s="51">
        <v>0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f t="shared" ref="L202:L206" si="88">C202+G202+K202</f>
        <v>0</v>
      </c>
    </row>
    <row r="203" spans="1:12" ht="30">
      <c r="A203" s="62"/>
      <c r="B203" s="7" t="s">
        <v>18</v>
      </c>
      <c r="C203" s="51">
        <f t="shared" ref="C203:C206" si="89">D203+E203+F203</f>
        <v>0</v>
      </c>
      <c r="D203" s="51">
        <v>0</v>
      </c>
      <c r="E203" s="51">
        <v>0</v>
      </c>
      <c r="F203" s="51">
        <v>0</v>
      </c>
      <c r="G203" s="51">
        <f t="shared" ref="G203:G206" si="90">H203+I203+J203</f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f t="shared" si="88"/>
        <v>0</v>
      </c>
    </row>
    <row r="204" spans="1:12" ht="9" customHeight="1">
      <c r="A204" s="62"/>
      <c r="B204" s="69" t="s">
        <v>8</v>
      </c>
      <c r="C204" s="70">
        <f t="shared" si="89"/>
        <v>0</v>
      </c>
      <c r="D204" s="69">
        <v>0</v>
      </c>
      <c r="E204" s="69">
        <v>0</v>
      </c>
      <c r="F204" s="69">
        <v>0</v>
      </c>
      <c r="G204" s="70">
        <f t="shared" si="90"/>
        <v>0</v>
      </c>
      <c r="H204" s="70">
        <v>0</v>
      </c>
      <c r="I204" s="70">
        <v>0</v>
      </c>
      <c r="J204" s="70">
        <v>0</v>
      </c>
      <c r="K204" s="69">
        <v>1.5</v>
      </c>
      <c r="L204" s="70">
        <f t="shared" si="88"/>
        <v>1.5</v>
      </c>
    </row>
    <row r="205" spans="1:12">
      <c r="A205" s="62"/>
      <c r="B205" s="69"/>
      <c r="C205" s="71"/>
      <c r="D205" s="69"/>
      <c r="E205" s="69"/>
      <c r="F205" s="69"/>
      <c r="G205" s="71"/>
      <c r="H205" s="71"/>
      <c r="I205" s="71"/>
      <c r="J205" s="71"/>
      <c r="K205" s="69"/>
      <c r="L205" s="71"/>
    </row>
    <row r="206" spans="1:12">
      <c r="A206" s="62"/>
      <c r="B206" s="69" t="s">
        <v>9</v>
      </c>
      <c r="C206" s="70">
        <f t="shared" si="89"/>
        <v>15.8</v>
      </c>
      <c r="D206" s="69">
        <v>5.5</v>
      </c>
      <c r="E206" s="69">
        <v>7.5</v>
      </c>
      <c r="F206" s="69">
        <v>2.8</v>
      </c>
      <c r="G206" s="70">
        <f t="shared" si="90"/>
        <v>5</v>
      </c>
      <c r="H206" s="70">
        <v>0</v>
      </c>
      <c r="I206" s="70">
        <v>0</v>
      </c>
      <c r="J206" s="70">
        <v>5</v>
      </c>
      <c r="K206" s="69">
        <v>0</v>
      </c>
      <c r="L206" s="70">
        <f t="shared" si="88"/>
        <v>20.8</v>
      </c>
    </row>
    <row r="207" spans="1:12" ht="5.25" customHeight="1">
      <c r="A207" s="62"/>
      <c r="B207" s="69"/>
      <c r="C207" s="76"/>
      <c r="D207" s="69"/>
      <c r="E207" s="69"/>
      <c r="F207" s="69"/>
      <c r="G207" s="76"/>
      <c r="H207" s="76"/>
      <c r="I207" s="76"/>
      <c r="J207" s="76"/>
      <c r="K207" s="69"/>
      <c r="L207" s="76"/>
    </row>
    <row r="208" spans="1:12" ht="6.75" customHeight="1">
      <c r="A208" s="63"/>
      <c r="B208" s="69"/>
      <c r="C208" s="71"/>
      <c r="D208" s="69"/>
      <c r="E208" s="69"/>
      <c r="F208" s="69"/>
      <c r="G208" s="71"/>
      <c r="H208" s="71"/>
      <c r="I208" s="71"/>
      <c r="J208" s="71"/>
      <c r="K208" s="69"/>
      <c r="L208" s="71"/>
    </row>
    <row r="209" spans="1:12" ht="18.75" customHeight="1">
      <c r="A209" s="120" t="s">
        <v>88</v>
      </c>
      <c r="B209" s="56" t="s">
        <v>6</v>
      </c>
      <c r="C209" s="56">
        <v>0</v>
      </c>
      <c r="D209" s="56">
        <v>0</v>
      </c>
      <c r="E209" s="56">
        <v>0</v>
      </c>
      <c r="F209" s="56">
        <v>0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</row>
    <row r="210" spans="1:12" ht="18.75" customHeight="1">
      <c r="A210" s="119"/>
      <c r="B210" s="56" t="s">
        <v>7</v>
      </c>
      <c r="C210" s="56">
        <v>0</v>
      </c>
      <c r="D210" s="56">
        <v>0</v>
      </c>
      <c r="E210" s="56">
        <v>0</v>
      </c>
      <c r="F210" s="56">
        <v>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</row>
    <row r="211" spans="1:12" ht="18.75" customHeight="1">
      <c r="A211" s="119"/>
      <c r="B211" s="56" t="s">
        <v>18</v>
      </c>
      <c r="C211" s="56">
        <v>0</v>
      </c>
      <c r="D211" s="56">
        <v>0</v>
      </c>
      <c r="E211" s="56">
        <v>0</v>
      </c>
      <c r="F211" s="56">
        <v>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</row>
    <row r="212" spans="1:12" ht="18.75" customHeight="1">
      <c r="A212" s="119"/>
      <c r="B212" s="56" t="s">
        <v>8</v>
      </c>
      <c r="C212" s="56">
        <v>0</v>
      </c>
      <c r="D212" s="56">
        <v>0</v>
      </c>
      <c r="E212" s="56">
        <v>0</v>
      </c>
      <c r="F212" s="56">
        <v>0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</row>
    <row r="213" spans="1:12" ht="18" customHeight="1">
      <c r="A213" s="121"/>
      <c r="B213" s="56" t="s">
        <v>9</v>
      </c>
      <c r="C213" s="56">
        <v>0</v>
      </c>
      <c r="D213" s="56">
        <v>0</v>
      </c>
      <c r="E213" s="56">
        <v>0</v>
      </c>
      <c r="F213" s="56">
        <v>0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</row>
    <row r="214" spans="1:12">
      <c r="A214" s="33" t="s">
        <v>33</v>
      </c>
      <c r="B214" s="7" t="s">
        <v>6</v>
      </c>
      <c r="C214" s="52">
        <f>C215+C216+C217+C218</f>
        <v>0.06</v>
      </c>
      <c r="D214" s="52">
        <f t="shared" ref="D214:F214" si="91">D215+D216+D217+D218</f>
        <v>0.02</v>
      </c>
      <c r="E214" s="52">
        <f t="shared" si="91"/>
        <v>0.02</v>
      </c>
      <c r="F214" s="52">
        <f t="shared" si="91"/>
        <v>0.02</v>
      </c>
      <c r="G214" s="52">
        <v>0</v>
      </c>
      <c r="H214" s="52">
        <v>0</v>
      </c>
      <c r="I214" s="52">
        <v>0</v>
      </c>
      <c r="J214" s="52">
        <v>0</v>
      </c>
      <c r="K214" s="52">
        <v>0</v>
      </c>
      <c r="L214" s="52">
        <f>C214+G214+K214</f>
        <v>0.06</v>
      </c>
    </row>
    <row r="215" spans="1:12" ht="30">
      <c r="A215" s="104" t="s">
        <v>34</v>
      </c>
      <c r="B215" s="7" t="s">
        <v>7</v>
      </c>
      <c r="C215" s="51">
        <f t="shared" ref="C215:C216" si="92">D215+E215+F215</f>
        <v>0</v>
      </c>
      <c r="D215" s="51">
        <v>0</v>
      </c>
      <c r="E215" s="51">
        <v>0</v>
      </c>
      <c r="F215" s="51">
        <v>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f t="shared" ref="L215:L217" si="93">C215+G215+K215</f>
        <v>0</v>
      </c>
    </row>
    <row r="216" spans="1:12" ht="30">
      <c r="A216" s="104"/>
      <c r="B216" s="7" t="s">
        <v>18</v>
      </c>
      <c r="C216" s="51">
        <f t="shared" si="92"/>
        <v>0</v>
      </c>
      <c r="D216" s="51">
        <v>0</v>
      </c>
      <c r="E216" s="51">
        <v>0</v>
      </c>
      <c r="F216" s="51">
        <v>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f t="shared" si="93"/>
        <v>0</v>
      </c>
    </row>
    <row r="217" spans="1:12">
      <c r="A217" s="104"/>
      <c r="B217" s="69" t="s">
        <v>8</v>
      </c>
      <c r="C217" s="70">
        <f>D217+E217+F217</f>
        <v>0.06</v>
      </c>
      <c r="D217" s="70">
        <v>0.02</v>
      </c>
      <c r="E217" s="70">
        <v>0.02</v>
      </c>
      <c r="F217" s="70">
        <v>0.02</v>
      </c>
      <c r="G217" s="70">
        <v>0</v>
      </c>
      <c r="H217" s="70">
        <v>0</v>
      </c>
      <c r="I217" s="70">
        <v>0</v>
      </c>
      <c r="J217" s="70">
        <v>0</v>
      </c>
      <c r="K217" s="70">
        <v>0</v>
      </c>
      <c r="L217" s="70">
        <f t="shared" si="93"/>
        <v>0.06</v>
      </c>
    </row>
    <row r="218" spans="1:12">
      <c r="A218" s="104"/>
      <c r="B218" s="69"/>
      <c r="C218" s="71"/>
      <c r="D218" s="71"/>
      <c r="E218" s="71"/>
      <c r="F218" s="71"/>
      <c r="G218" s="71"/>
      <c r="H218" s="71"/>
      <c r="I218" s="71"/>
      <c r="J218" s="71"/>
      <c r="K218" s="71"/>
      <c r="L218" s="71"/>
    </row>
    <row r="219" spans="1:12">
      <c r="A219" s="105"/>
      <c r="B219" s="7" t="s">
        <v>9</v>
      </c>
      <c r="C219" s="51">
        <v>0</v>
      </c>
      <c r="D219" s="51">
        <v>0</v>
      </c>
      <c r="E219" s="51">
        <v>0</v>
      </c>
      <c r="F219" s="51">
        <v>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</row>
    <row r="220" spans="1:12">
      <c r="A220" s="68" t="s">
        <v>76</v>
      </c>
      <c r="B220" s="7" t="s">
        <v>6</v>
      </c>
      <c r="C220" s="51">
        <f>C221+C222+C223+C224</f>
        <v>0.06</v>
      </c>
      <c r="D220" s="51">
        <f t="shared" ref="D220:F220" si="94">D221+D222+D223+D224</f>
        <v>0.02</v>
      </c>
      <c r="E220" s="51">
        <f t="shared" si="94"/>
        <v>0.02</v>
      </c>
      <c r="F220" s="51">
        <f t="shared" si="94"/>
        <v>0.02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f>C220+G220+K220</f>
        <v>0.06</v>
      </c>
    </row>
    <row r="221" spans="1:12" ht="30">
      <c r="A221" s="61"/>
      <c r="B221" s="7" t="s">
        <v>7</v>
      </c>
      <c r="C221" s="51">
        <f t="shared" ref="C221:C222" si="95">D221+E221+F221</f>
        <v>0</v>
      </c>
      <c r="D221" s="51">
        <v>0</v>
      </c>
      <c r="E221" s="51">
        <v>0</v>
      </c>
      <c r="F221" s="51">
        <v>0</v>
      </c>
      <c r="G221" s="51"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f t="shared" ref="L221:L224" si="96">C221+G221+K221</f>
        <v>0</v>
      </c>
    </row>
    <row r="222" spans="1:12" ht="30">
      <c r="A222" s="61"/>
      <c r="B222" s="7" t="s">
        <v>18</v>
      </c>
      <c r="C222" s="51">
        <f t="shared" si="95"/>
        <v>0</v>
      </c>
      <c r="D222" s="51">
        <v>0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f t="shared" si="96"/>
        <v>0</v>
      </c>
    </row>
    <row r="223" spans="1:12">
      <c r="A223" s="61"/>
      <c r="B223" s="7" t="s">
        <v>8</v>
      </c>
      <c r="C223" s="51">
        <f>D223+E223+F223</f>
        <v>0.06</v>
      </c>
      <c r="D223" s="51">
        <v>0.02</v>
      </c>
      <c r="E223" s="51">
        <v>0.02</v>
      </c>
      <c r="F223" s="51">
        <v>0.02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f t="shared" si="96"/>
        <v>0.06</v>
      </c>
    </row>
    <row r="224" spans="1:12">
      <c r="A224" s="77"/>
      <c r="B224" s="7" t="s">
        <v>9</v>
      </c>
      <c r="C224" s="51">
        <f>D224+E224+F224</f>
        <v>0</v>
      </c>
      <c r="D224" s="51">
        <v>0</v>
      </c>
      <c r="E224" s="51">
        <v>0</v>
      </c>
      <c r="F224" s="51">
        <v>0</v>
      </c>
      <c r="G224" s="51">
        <v>0</v>
      </c>
      <c r="H224" s="51">
        <v>0</v>
      </c>
      <c r="I224" s="51">
        <v>0</v>
      </c>
      <c r="J224" s="51">
        <v>0</v>
      </c>
      <c r="K224" s="51">
        <v>0</v>
      </c>
      <c r="L224" s="51">
        <f t="shared" si="96"/>
        <v>0</v>
      </c>
    </row>
    <row r="225" spans="1:12">
      <c r="A225" s="33" t="s">
        <v>35</v>
      </c>
      <c r="B225" s="69" t="s">
        <v>6</v>
      </c>
      <c r="C225" s="101">
        <f>C230</f>
        <v>256</v>
      </c>
      <c r="D225" s="101">
        <f>D230</f>
        <v>176</v>
      </c>
      <c r="E225" s="101">
        <f t="shared" ref="E225:F225" si="97">E230</f>
        <v>75</v>
      </c>
      <c r="F225" s="101">
        <f t="shared" si="97"/>
        <v>5</v>
      </c>
      <c r="G225" s="101">
        <v>0</v>
      </c>
      <c r="H225" s="102">
        <v>0</v>
      </c>
      <c r="I225" s="102">
        <v>0</v>
      </c>
      <c r="J225" s="102">
        <v>0</v>
      </c>
      <c r="K225" s="101">
        <v>0</v>
      </c>
      <c r="L225" s="112">
        <f>C225+G225+K225</f>
        <v>256</v>
      </c>
    </row>
    <row r="226" spans="1:12">
      <c r="A226" s="61" t="s">
        <v>48</v>
      </c>
      <c r="B226" s="69"/>
      <c r="C226" s="101"/>
      <c r="D226" s="101"/>
      <c r="E226" s="101"/>
      <c r="F226" s="101"/>
      <c r="G226" s="101"/>
      <c r="H226" s="103"/>
      <c r="I226" s="103"/>
      <c r="J226" s="103"/>
      <c r="K226" s="101"/>
      <c r="L226" s="112"/>
    </row>
    <row r="227" spans="1:12" ht="30">
      <c r="A227" s="62"/>
      <c r="B227" s="7" t="s">
        <v>7</v>
      </c>
      <c r="C227" s="51">
        <v>0</v>
      </c>
      <c r="D227" s="51">
        <v>0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</row>
    <row r="228" spans="1:12" ht="30">
      <c r="A228" s="62"/>
      <c r="B228" s="7" t="s">
        <v>18</v>
      </c>
      <c r="C228" s="51">
        <v>0</v>
      </c>
      <c r="D228" s="51">
        <v>0</v>
      </c>
      <c r="E228" s="51">
        <v>0</v>
      </c>
      <c r="F228" s="51">
        <v>0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</row>
    <row r="229" spans="1:12">
      <c r="A229" s="62"/>
      <c r="B229" s="7" t="s">
        <v>8</v>
      </c>
      <c r="C229" s="51">
        <v>0</v>
      </c>
      <c r="D229" s="51">
        <v>0</v>
      </c>
      <c r="E229" s="51">
        <v>0</v>
      </c>
      <c r="F229" s="51">
        <v>0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</row>
    <row r="230" spans="1:12">
      <c r="A230" s="62"/>
      <c r="B230" s="69" t="s">
        <v>9</v>
      </c>
      <c r="C230" s="70">
        <f>D230+E230+F230</f>
        <v>256</v>
      </c>
      <c r="D230" s="72">
        <v>176</v>
      </c>
      <c r="E230" s="72">
        <v>75</v>
      </c>
      <c r="F230" s="72">
        <v>5</v>
      </c>
      <c r="G230" s="72">
        <v>0</v>
      </c>
      <c r="H230" s="70">
        <v>0</v>
      </c>
      <c r="I230" s="70">
        <v>0</v>
      </c>
      <c r="J230" s="70">
        <v>0</v>
      </c>
      <c r="K230" s="72">
        <v>0</v>
      </c>
      <c r="L230" s="74">
        <f>C230</f>
        <v>256</v>
      </c>
    </row>
    <row r="231" spans="1:12">
      <c r="A231" s="63"/>
      <c r="B231" s="69"/>
      <c r="C231" s="71"/>
      <c r="D231" s="73"/>
      <c r="E231" s="73"/>
      <c r="F231" s="73"/>
      <c r="G231" s="73"/>
      <c r="H231" s="71"/>
      <c r="I231" s="71"/>
      <c r="J231" s="71"/>
      <c r="K231" s="73"/>
      <c r="L231" s="75"/>
    </row>
    <row r="232" spans="1:12">
      <c r="A232" s="120" t="s">
        <v>88</v>
      </c>
      <c r="B232" s="56" t="s">
        <v>6</v>
      </c>
      <c r="C232" s="56">
        <v>0</v>
      </c>
      <c r="D232" s="56">
        <v>0</v>
      </c>
      <c r="E232" s="56">
        <v>0</v>
      </c>
      <c r="F232" s="56">
        <v>0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</row>
    <row r="233" spans="1:12" ht="30">
      <c r="A233" s="119"/>
      <c r="B233" s="56" t="s">
        <v>7</v>
      </c>
      <c r="C233" s="56">
        <v>0</v>
      </c>
      <c r="D233" s="56">
        <v>0</v>
      </c>
      <c r="E233" s="56">
        <v>0</v>
      </c>
      <c r="F233" s="56">
        <v>0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</row>
    <row r="234" spans="1:12" ht="30">
      <c r="A234" s="119"/>
      <c r="B234" s="56" t="s">
        <v>18</v>
      </c>
      <c r="C234" s="56">
        <v>0</v>
      </c>
      <c r="D234" s="56">
        <v>0</v>
      </c>
      <c r="E234" s="56">
        <v>0</v>
      </c>
      <c r="F234" s="56">
        <v>0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</row>
    <row r="235" spans="1:12">
      <c r="A235" s="119"/>
      <c r="B235" s="56" t="s">
        <v>8</v>
      </c>
      <c r="C235" s="56">
        <v>0</v>
      </c>
      <c r="D235" s="56">
        <v>0</v>
      </c>
      <c r="E235" s="56">
        <v>0</v>
      </c>
      <c r="F235" s="56">
        <v>0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</row>
    <row r="236" spans="1:12">
      <c r="A236" s="121"/>
      <c r="B236" s="56" t="s">
        <v>9</v>
      </c>
      <c r="C236" s="56">
        <v>0</v>
      </c>
      <c r="D236" s="56">
        <v>0</v>
      </c>
      <c r="E236" s="56">
        <v>0</v>
      </c>
      <c r="F236" s="56">
        <v>0</v>
      </c>
      <c r="G236" s="56">
        <v>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</row>
    <row r="237" spans="1:12">
      <c r="A237" s="68" t="s">
        <v>82</v>
      </c>
      <c r="B237" s="69" t="s">
        <v>6</v>
      </c>
      <c r="C237" s="69">
        <f>C242</f>
        <v>250</v>
      </c>
      <c r="D237" s="69">
        <f>D242</f>
        <v>176</v>
      </c>
      <c r="E237" s="69">
        <f t="shared" ref="E237:F237" si="98">E242</f>
        <v>72</v>
      </c>
      <c r="F237" s="69">
        <f t="shared" si="98"/>
        <v>2</v>
      </c>
      <c r="G237" s="69">
        <v>0</v>
      </c>
      <c r="H237" s="70">
        <v>0</v>
      </c>
      <c r="I237" s="70">
        <v>0</v>
      </c>
      <c r="J237" s="70">
        <v>0</v>
      </c>
      <c r="K237" s="69">
        <v>0</v>
      </c>
      <c r="L237" s="109">
        <f>C237+G237+K237</f>
        <v>250</v>
      </c>
    </row>
    <row r="238" spans="1:12">
      <c r="A238" s="61"/>
      <c r="B238" s="69"/>
      <c r="C238" s="69"/>
      <c r="D238" s="69"/>
      <c r="E238" s="69"/>
      <c r="F238" s="69"/>
      <c r="G238" s="69"/>
      <c r="H238" s="71"/>
      <c r="I238" s="71"/>
      <c r="J238" s="71"/>
      <c r="K238" s="69"/>
      <c r="L238" s="109"/>
    </row>
    <row r="239" spans="1:12" ht="30">
      <c r="A239" s="61"/>
      <c r="B239" s="7" t="s">
        <v>7</v>
      </c>
      <c r="C239" s="51">
        <v>0</v>
      </c>
      <c r="D239" s="51">
        <v>0</v>
      </c>
      <c r="E239" s="51">
        <v>0</v>
      </c>
      <c r="F239" s="51">
        <v>0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</row>
    <row r="240" spans="1:12" ht="30">
      <c r="A240" s="61"/>
      <c r="B240" s="7" t="s">
        <v>18</v>
      </c>
      <c r="C240" s="51">
        <v>0</v>
      </c>
      <c r="D240" s="51">
        <v>0</v>
      </c>
      <c r="E240" s="51">
        <v>0</v>
      </c>
      <c r="F240" s="51">
        <v>0</v>
      </c>
      <c r="G240" s="51">
        <v>0</v>
      </c>
      <c r="H240" s="51">
        <v>0</v>
      </c>
      <c r="I240" s="51">
        <v>0</v>
      </c>
      <c r="J240" s="51">
        <v>0</v>
      </c>
      <c r="K240" s="51">
        <v>0</v>
      </c>
      <c r="L240" s="51">
        <v>0</v>
      </c>
    </row>
    <row r="241" spans="1:12">
      <c r="A241" s="61"/>
      <c r="B241" s="7" t="s">
        <v>8</v>
      </c>
      <c r="C241" s="51">
        <v>0</v>
      </c>
      <c r="D241" s="51">
        <v>0</v>
      </c>
      <c r="E241" s="51">
        <v>0</v>
      </c>
      <c r="F241" s="51">
        <v>0</v>
      </c>
      <c r="G241" s="51">
        <v>0</v>
      </c>
      <c r="H241" s="51">
        <v>0</v>
      </c>
      <c r="I241" s="51">
        <v>0</v>
      </c>
      <c r="J241" s="51">
        <v>0</v>
      </c>
      <c r="K241" s="51">
        <v>0</v>
      </c>
      <c r="L241" s="51">
        <v>0</v>
      </c>
    </row>
    <row r="242" spans="1:12" ht="24" customHeight="1">
      <c r="A242" s="77"/>
      <c r="B242" s="7" t="s">
        <v>9</v>
      </c>
      <c r="C242" s="51">
        <f>D242+E242+F242</f>
        <v>250</v>
      </c>
      <c r="D242" s="51">
        <v>176</v>
      </c>
      <c r="E242" s="51">
        <v>72</v>
      </c>
      <c r="F242" s="51">
        <v>2</v>
      </c>
      <c r="G242" s="51">
        <v>0</v>
      </c>
      <c r="H242" s="51">
        <v>0</v>
      </c>
      <c r="I242" s="51">
        <v>0</v>
      </c>
      <c r="J242" s="51">
        <v>0</v>
      </c>
      <c r="K242" s="51">
        <v>0</v>
      </c>
      <c r="L242" s="53">
        <f>C242</f>
        <v>250</v>
      </c>
    </row>
    <row r="243" spans="1:12">
      <c r="A243" s="33" t="s">
        <v>36</v>
      </c>
      <c r="B243" s="7" t="s">
        <v>6</v>
      </c>
      <c r="C243" s="52">
        <f>C248+C253</f>
        <v>14.484999999999999</v>
      </c>
      <c r="D243" s="52">
        <f t="shared" ref="D243:F243" si="99">D248+D253</f>
        <v>7.5220000000000002</v>
      </c>
      <c r="E243" s="52">
        <f t="shared" si="99"/>
        <v>4.9630000000000001</v>
      </c>
      <c r="F243" s="52">
        <f t="shared" si="99"/>
        <v>2</v>
      </c>
      <c r="G243" s="52">
        <v>0</v>
      </c>
      <c r="H243" s="52">
        <v>0</v>
      </c>
      <c r="I243" s="52">
        <v>0</v>
      </c>
      <c r="J243" s="52">
        <v>0</v>
      </c>
      <c r="K243" s="52">
        <v>0</v>
      </c>
      <c r="L243" s="27">
        <f>C243+G243+K243</f>
        <v>14.484999999999999</v>
      </c>
    </row>
    <row r="244" spans="1:12" ht="30">
      <c r="A244" s="61" t="s">
        <v>60</v>
      </c>
      <c r="B244" s="7" t="s">
        <v>7</v>
      </c>
      <c r="C244" s="51">
        <v>0</v>
      </c>
      <c r="D244" s="51">
        <v>0</v>
      </c>
      <c r="E244" s="51">
        <v>0</v>
      </c>
      <c r="F244" s="51">
        <v>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30">
        <f t="shared" ref="L244:L247" si="100">C244+G244+K244</f>
        <v>0</v>
      </c>
    </row>
    <row r="245" spans="1:12" ht="30">
      <c r="A245" s="62"/>
      <c r="B245" s="7" t="s">
        <v>18</v>
      </c>
      <c r="C245" s="51">
        <f>C250</f>
        <v>3.4850000000000003</v>
      </c>
      <c r="D245" s="51">
        <f t="shared" ref="D245:F245" si="101">D250</f>
        <v>1.522</v>
      </c>
      <c r="E245" s="51">
        <f t="shared" si="101"/>
        <v>1.9630000000000001</v>
      </c>
      <c r="F245" s="51">
        <f t="shared" si="101"/>
        <v>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30">
        <f t="shared" si="100"/>
        <v>3.4850000000000003</v>
      </c>
    </row>
    <row r="246" spans="1:12">
      <c r="A246" s="62"/>
      <c r="B246" s="7" t="s">
        <v>8</v>
      </c>
      <c r="C246" s="51">
        <v>0</v>
      </c>
      <c r="D246" s="51">
        <v>0</v>
      </c>
      <c r="E246" s="51">
        <v>0</v>
      </c>
      <c r="F246" s="51">
        <v>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30">
        <f t="shared" si="100"/>
        <v>0</v>
      </c>
    </row>
    <row r="247" spans="1:12">
      <c r="A247" s="63"/>
      <c r="B247" s="7" t="s">
        <v>9</v>
      </c>
      <c r="C247" s="51">
        <f>C258</f>
        <v>11</v>
      </c>
      <c r="D247" s="51">
        <f t="shared" ref="D247:F247" si="102">D258</f>
        <v>6</v>
      </c>
      <c r="E247" s="51">
        <f t="shared" si="102"/>
        <v>3</v>
      </c>
      <c r="F247" s="51">
        <f t="shared" si="102"/>
        <v>2</v>
      </c>
      <c r="G247" s="51">
        <v>0</v>
      </c>
      <c r="H247" s="51">
        <v>0</v>
      </c>
      <c r="I247" s="51">
        <v>0</v>
      </c>
      <c r="J247" s="51">
        <v>0</v>
      </c>
      <c r="K247" s="51">
        <v>0</v>
      </c>
      <c r="L247" s="30">
        <f t="shared" si="100"/>
        <v>11</v>
      </c>
    </row>
    <row r="248" spans="1:12">
      <c r="A248" s="68" t="s">
        <v>72</v>
      </c>
      <c r="B248" s="7" t="s">
        <v>6</v>
      </c>
      <c r="C248" s="51">
        <f>C249+C250+C251+C252</f>
        <v>3.4850000000000003</v>
      </c>
      <c r="D248" s="51">
        <f t="shared" ref="D248:F248" si="103">D249+D250+D251+D252</f>
        <v>1.522</v>
      </c>
      <c r="E248" s="51">
        <f t="shared" si="103"/>
        <v>1.9630000000000001</v>
      </c>
      <c r="F248" s="51">
        <f t="shared" si="103"/>
        <v>0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f>C248+G248+K248</f>
        <v>3.4850000000000003</v>
      </c>
    </row>
    <row r="249" spans="1:12" ht="30">
      <c r="A249" s="61"/>
      <c r="B249" s="7" t="s">
        <v>7</v>
      </c>
      <c r="C249" s="51">
        <f>D249+E249+F249</f>
        <v>0</v>
      </c>
      <c r="D249" s="51">
        <v>0</v>
      </c>
      <c r="E249" s="51">
        <v>0</v>
      </c>
      <c r="F249" s="51">
        <v>0</v>
      </c>
      <c r="G249" s="51">
        <v>0</v>
      </c>
      <c r="H249" s="51">
        <v>0</v>
      </c>
      <c r="I249" s="51">
        <v>0</v>
      </c>
      <c r="J249" s="51">
        <v>0</v>
      </c>
      <c r="K249" s="51">
        <v>0</v>
      </c>
      <c r="L249" s="51">
        <f t="shared" ref="L249:L252" si="104">C249+G249+K249</f>
        <v>0</v>
      </c>
    </row>
    <row r="250" spans="1:12" ht="30">
      <c r="A250" s="61"/>
      <c r="B250" s="7" t="s">
        <v>18</v>
      </c>
      <c r="C250" s="51">
        <f t="shared" ref="C250:C252" si="105">D250+E250+F250</f>
        <v>3.4850000000000003</v>
      </c>
      <c r="D250" s="51">
        <v>1.522</v>
      </c>
      <c r="E250" s="51">
        <v>1.9630000000000001</v>
      </c>
      <c r="F250" s="51">
        <v>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f t="shared" si="104"/>
        <v>3.4850000000000003</v>
      </c>
    </row>
    <row r="251" spans="1:12">
      <c r="A251" s="61"/>
      <c r="B251" s="7" t="s">
        <v>8</v>
      </c>
      <c r="C251" s="51">
        <f t="shared" si="105"/>
        <v>0</v>
      </c>
      <c r="D251" s="51">
        <v>0</v>
      </c>
      <c r="E251" s="51">
        <v>0</v>
      </c>
      <c r="F251" s="51">
        <v>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f t="shared" si="104"/>
        <v>0</v>
      </c>
    </row>
    <row r="252" spans="1:12">
      <c r="A252" s="77"/>
      <c r="B252" s="7" t="s">
        <v>9</v>
      </c>
      <c r="C252" s="51">
        <f t="shared" si="105"/>
        <v>0</v>
      </c>
      <c r="D252" s="51">
        <v>0</v>
      </c>
      <c r="E252" s="51">
        <v>0</v>
      </c>
      <c r="F252" s="51">
        <v>0</v>
      </c>
      <c r="G252" s="51">
        <v>0</v>
      </c>
      <c r="H252" s="51">
        <v>0</v>
      </c>
      <c r="I252" s="51">
        <v>0</v>
      </c>
      <c r="J252" s="51">
        <v>0</v>
      </c>
      <c r="K252" s="51">
        <v>0</v>
      </c>
      <c r="L252" s="51">
        <f t="shared" si="104"/>
        <v>0</v>
      </c>
    </row>
    <row r="253" spans="1:12">
      <c r="A253" s="68" t="s">
        <v>87</v>
      </c>
      <c r="B253" s="69" t="s">
        <v>6</v>
      </c>
      <c r="C253" s="69">
        <f>C255+C256+C257+C258</f>
        <v>11</v>
      </c>
      <c r="D253" s="69">
        <f t="shared" ref="D253:F253" si="106">D255+D256+D257+D258</f>
        <v>6</v>
      </c>
      <c r="E253" s="69">
        <f t="shared" si="106"/>
        <v>3</v>
      </c>
      <c r="F253" s="69">
        <f t="shared" si="106"/>
        <v>2</v>
      </c>
      <c r="G253" s="69">
        <f>+K253</f>
        <v>0</v>
      </c>
      <c r="H253" s="70">
        <v>0</v>
      </c>
      <c r="I253" s="70">
        <v>0</v>
      </c>
      <c r="J253" s="70">
        <v>0</v>
      </c>
      <c r="K253" s="69">
        <v>0</v>
      </c>
      <c r="L253" s="69">
        <f>C253</f>
        <v>11</v>
      </c>
    </row>
    <row r="254" spans="1:12">
      <c r="A254" s="62"/>
      <c r="B254" s="69"/>
      <c r="C254" s="69"/>
      <c r="D254" s="69"/>
      <c r="E254" s="69"/>
      <c r="F254" s="69"/>
      <c r="G254" s="69"/>
      <c r="H254" s="71"/>
      <c r="I254" s="71"/>
      <c r="J254" s="71"/>
      <c r="K254" s="69"/>
      <c r="L254" s="69"/>
    </row>
    <row r="255" spans="1:12" ht="30">
      <c r="A255" s="62"/>
      <c r="B255" s="7" t="s">
        <v>7</v>
      </c>
      <c r="C255" s="51">
        <v>0</v>
      </c>
      <c r="D255" s="51">
        <v>0</v>
      </c>
      <c r="E255" s="51">
        <v>0</v>
      </c>
      <c r="F255" s="51">
        <v>0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6">
        <f>C255</f>
        <v>0</v>
      </c>
    </row>
    <row r="256" spans="1:12" ht="30">
      <c r="A256" s="62"/>
      <c r="B256" s="7" t="s">
        <v>18</v>
      </c>
      <c r="C256" s="51">
        <v>0</v>
      </c>
      <c r="D256" s="51">
        <v>0</v>
      </c>
      <c r="E256" s="51">
        <v>0</v>
      </c>
      <c r="F256" s="51">
        <v>0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6">
        <v>0</v>
      </c>
    </row>
    <row r="257" spans="1:12">
      <c r="A257" s="62"/>
      <c r="B257" s="7" t="s">
        <v>8</v>
      </c>
      <c r="C257" s="51">
        <v>0</v>
      </c>
      <c r="D257" s="51">
        <v>0</v>
      </c>
      <c r="E257" s="51">
        <v>0</v>
      </c>
      <c r="F257" s="51">
        <v>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</row>
    <row r="258" spans="1:12">
      <c r="A258" s="62"/>
      <c r="B258" s="69" t="s">
        <v>9</v>
      </c>
      <c r="C258" s="69">
        <f>D258+E258+F258</f>
        <v>11</v>
      </c>
      <c r="D258" s="69">
        <v>6</v>
      </c>
      <c r="E258" s="69">
        <v>3</v>
      </c>
      <c r="F258" s="69">
        <v>2</v>
      </c>
      <c r="G258" s="69">
        <v>0</v>
      </c>
      <c r="H258" s="70">
        <v>0</v>
      </c>
      <c r="I258" s="70">
        <v>0</v>
      </c>
      <c r="J258" s="70">
        <v>0</v>
      </c>
      <c r="K258" s="69">
        <v>0</v>
      </c>
      <c r="L258" s="69">
        <f>C258</f>
        <v>11</v>
      </c>
    </row>
    <row r="259" spans="1:12">
      <c r="A259" s="63"/>
      <c r="B259" s="69"/>
      <c r="C259" s="69"/>
      <c r="D259" s="69"/>
      <c r="E259" s="69"/>
      <c r="F259" s="69"/>
      <c r="G259" s="69"/>
      <c r="H259" s="71"/>
      <c r="I259" s="71"/>
      <c r="J259" s="71"/>
      <c r="K259" s="69"/>
      <c r="L259" s="69"/>
    </row>
    <row r="260" spans="1:12">
      <c r="A260" s="125" t="s">
        <v>95</v>
      </c>
      <c r="B260" s="56" t="s">
        <v>6</v>
      </c>
      <c r="C260" s="56">
        <v>0</v>
      </c>
      <c r="D260" s="56">
        <v>0</v>
      </c>
      <c r="E260" s="56">
        <v>0</v>
      </c>
      <c r="F260" s="56">
        <v>0</v>
      </c>
      <c r="G260" s="56">
        <v>0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</row>
    <row r="261" spans="1:12" ht="30">
      <c r="A261" s="126"/>
      <c r="B261" s="56" t="s">
        <v>7</v>
      </c>
      <c r="C261" s="56">
        <v>0</v>
      </c>
      <c r="D261" s="56">
        <v>0</v>
      </c>
      <c r="E261" s="56">
        <v>0</v>
      </c>
      <c r="F261" s="56">
        <v>0</v>
      </c>
      <c r="G261" s="56">
        <v>0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</row>
    <row r="262" spans="1:12" ht="30">
      <c r="A262" s="126"/>
      <c r="B262" s="56" t="s">
        <v>18</v>
      </c>
      <c r="C262" s="56">
        <v>0</v>
      </c>
      <c r="D262" s="56">
        <v>0</v>
      </c>
      <c r="E262" s="56">
        <v>0</v>
      </c>
      <c r="F262" s="56">
        <v>0</v>
      </c>
      <c r="G262" s="56">
        <v>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</row>
    <row r="263" spans="1:12">
      <c r="A263" s="126"/>
      <c r="B263" s="56" t="s">
        <v>8</v>
      </c>
      <c r="C263" s="56">
        <v>0</v>
      </c>
      <c r="D263" s="56">
        <v>0</v>
      </c>
      <c r="E263" s="56">
        <v>0</v>
      </c>
      <c r="F263" s="56">
        <v>0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</row>
    <row r="264" spans="1:12" ht="23.25" customHeight="1">
      <c r="A264" s="127"/>
      <c r="B264" s="56" t="s">
        <v>9</v>
      </c>
      <c r="C264" s="56">
        <v>0</v>
      </c>
      <c r="D264" s="56">
        <v>0</v>
      </c>
      <c r="E264" s="56">
        <v>0</v>
      </c>
      <c r="F264" s="56">
        <v>0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</row>
    <row r="265" spans="1:12" ht="23.25" customHeight="1">
      <c r="A265" s="120" t="s">
        <v>88</v>
      </c>
      <c r="B265" s="56" t="s">
        <v>6</v>
      </c>
      <c r="C265" s="56">
        <v>0</v>
      </c>
      <c r="D265" s="56">
        <v>0</v>
      </c>
      <c r="E265" s="56">
        <v>0</v>
      </c>
      <c r="F265" s="56">
        <v>0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</row>
    <row r="266" spans="1:12" ht="30.75" customHeight="1">
      <c r="A266" s="119"/>
      <c r="B266" s="56" t="s">
        <v>7</v>
      </c>
      <c r="C266" s="56">
        <v>0</v>
      </c>
      <c r="D266" s="56">
        <v>0</v>
      </c>
      <c r="E266" s="56">
        <v>0</v>
      </c>
      <c r="F266" s="56">
        <v>0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</row>
    <row r="267" spans="1:12" ht="32.25" customHeight="1">
      <c r="A267" s="119"/>
      <c r="B267" s="56" t="s">
        <v>18</v>
      </c>
      <c r="C267" s="56">
        <v>0</v>
      </c>
      <c r="D267" s="56">
        <v>0</v>
      </c>
      <c r="E267" s="56">
        <v>0</v>
      </c>
      <c r="F267" s="56">
        <v>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</row>
    <row r="268" spans="1:12" ht="23.25" customHeight="1">
      <c r="A268" s="119"/>
      <c r="B268" s="56" t="s">
        <v>8</v>
      </c>
      <c r="C268" s="56">
        <v>0</v>
      </c>
      <c r="D268" s="56">
        <v>0</v>
      </c>
      <c r="E268" s="56">
        <v>0</v>
      </c>
      <c r="F268" s="56">
        <v>0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</row>
    <row r="269" spans="1:12" ht="23.25" customHeight="1">
      <c r="A269" s="121"/>
      <c r="B269" s="56" t="s">
        <v>9</v>
      </c>
      <c r="C269" s="56">
        <v>0</v>
      </c>
      <c r="D269" s="56">
        <v>0</v>
      </c>
      <c r="E269" s="56">
        <v>0</v>
      </c>
      <c r="F269" s="56">
        <v>0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</row>
    <row r="270" spans="1:12">
      <c r="A270" s="33" t="s">
        <v>96</v>
      </c>
      <c r="B270" s="7" t="s">
        <v>6</v>
      </c>
      <c r="C270" s="52">
        <f>C271+C272+C273+C274</f>
        <v>1.6350000000000002</v>
      </c>
      <c r="D270" s="52">
        <f t="shared" ref="D270:F270" si="107">D271+D272+D273+D274</f>
        <v>0.72499999999999998</v>
      </c>
      <c r="E270" s="52">
        <f t="shared" si="107"/>
        <v>0.35499999999999998</v>
      </c>
      <c r="F270" s="52">
        <f t="shared" si="107"/>
        <v>0.55500000000000005</v>
      </c>
      <c r="G270" s="52">
        <v>0</v>
      </c>
      <c r="H270" s="52">
        <v>0</v>
      </c>
      <c r="I270" s="52">
        <v>0</v>
      </c>
      <c r="J270" s="52">
        <v>0</v>
      </c>
      <c r="K270" s="52">
        <v>0</v>
      </c>
      <c r="L270" s="27">
        <f>C270+G270+K270</f>
        <v>1.6350000000000002</v>
      </c>
    </row>
    <row r="271" spans="1:12" ht="30">
      <c r="A271" s="61" t="s">
        <v>37</v>
      </c>
      <c r="B271" s="7" t="s">
        <v>7</v>
      </c>
      <c r="C271" s="51">
        <f>D271+E271+F271</f>
        <v>0</v>
      </c>
      <c r="D271" s="51">
        <v>0</v>
      </c>
      <c r="E271" s="51">
        <v>0</v>
      </c>
      <c r="F271" s="51">
        <v>0</v>
      </c>
      <c r="G271" s="51">
        <v>0</v>
      </c>
      <c r="H271" s="51">
        <v>0</v>
      </c>
      <c r="I271" s="51">
        <v>0</v>
      </c>
      <c r="J271" s="51">
        <v>0</v>
      </c>
      <c r="K271" s="51">
        <v>0</v>
      </c>
      <c r="L271" s="30">
        <f t="shared" ref="L271:L274" si="108">C271+G271+K271</f>
        <v>0</v>
      </c>
    </row>
    <row r="272" spans="1:12" ht="30">
      <c r="A272" s="62"/>
      <c r="B272" s="7" t="s">
        <v>18</v>
      </c>
      <c r="C272" s="51">
        <f t="shared" ref="C272:C274" si="109">D272+E272+F272</f>
        <v>0</v>
      </c>
      <c r="D272" s="51">
        <v>0</v>
      </c>
      <c r="E272" s="51">
        <v>0</v>
      </c>
      <c r="F272" s="51">
        <v>0</v>
      </c>
      <c r="G272" s="51">
        <v>0</v>
      </c>
      <c r="H272" s="51">
        <v>0</v>
      </c>
      <c r="I272" s="51">
        <v>0</v>
      </c>
      <c r="J272" s="51">
        <v>0</v>
      </c>
      <c r="K272" s="51">
        <v>0</v>
      </c>
      <c r="L272" s="30">
        <f t="shared" si="108"/>
        <v>0</v>
      </c>
    </row>
    <row r="273" spans="1:12">
      <c r="A273" s="62"/>
      <c r="B273" s="7" t="s">
        <v>8</v>
      </c>
      <c r="C273" s="51">
        <f t="shared" si="109"/>
        <v>1.6350000000000002</v>
      </c>
      <c r="D273" s="51">
        <v>0.72499999999999998</v>
      </c>
      <c r="E273" s="51">
        <v>0.35499999999999998</v>
      </c>
      <c r="F273" s="51">
        <v>0.55500000000000005</v>
      </c>
      <c r="G273" s="51">
        <v>0</v>
      </c>
      <c r="H273" s="51">
        <v>0</v>
      </c>
      <c r="I273" s="51">
        <v>0</v>
      </c>
      <c r="J273" s="51">
        <v>0</v>
      </c>
      <c r="K273" s="51">
        <v>0</v>
      </c>
      <c r="L273" s="30">
        <f t="shared" si="108"/>
        <v>1.6350000000000002</v>
      </c>
    </row>
    <row r="274" spans="1:12">
      <c r="A274" s="63"/>
      <c r="B274" s="7" t="s">
        <v>9</v>
      </c>
      <c r="C274" s="51">
        <f t="shared" si="109"/>
        <v>0</v>
      </c>
      <c r="D274" s="51">
        <v>0</v>
      </c>
      <c r="E274" s="51">
        <v>0</v>
      </c>
      <c r="F274" s="51">
        <v>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30">
        <f t="shared" si="108"/>
        <v>0</v>
      </c>
    </row>
    <row r="275" spans="1:12">
      <c r="A275" s="68" t="s">
        <v>73</v>
      </c>
      <c r="B275" s="7" t="s">
        <v>6</v>
      </c>
      <c r="C275" s="51">
        <f>C276+C277+C278+C279</f>
        <v>1.6350000000000002</v>
      </c>
      <c r="D275" s="51">
        <f t="shared" ref="D275:F275" si="110">D276+D277+D278+D279</f>
        <v>0.72499999999999998</v>
      </c>
      <c r="E275" s="51">
        <f t="shared" si="110"/>
        <v>0.35499999999999998</v>
      </c>
      <c r="F275" s="51">
        <f t="shared" si="110"/>
        <v>0.55500000000000005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30">
        <f>C275+G275+K275</f>
        <v>1.6350000000000002</v>
      </c>
    </row>
    <row r="276" spans="1:12" ht="30">
      <c r="A276" s="61"/>
      <c r="B276" s="7" t="s">
        <v>7</v>
      </c>
      <c r="C276" s="51">
        <f>D276+E276+F276</f>
        <v>0</v>
      </c>
      <c r="D276" s="51">
        <v>0</v>
      </c>
      <c r="E276" s="51">
        <v>0</v>
      </c>
      <c r="F276" s="51">
        <v>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30">
        <f t="shared" ref="L276:L279" si="111">C276+G276+K276</f>
        <v>0</v>
      </c>
    </row>
    <row r="277" spans="1:12" ht="30">
      <c r="A277" s="61"/>
      <c r="B277" s="7" t="s">
        <v>18</v>
      </c>
      <c r="C277" s="51">
        <f t="shared" ref="C277:C279" si="112">D277+E277+F277</f>
        <v>0</v>
      </c>
      <c r="D277" s="51">
        <v>0</v>
      </c>
      <c r="E277" s="51">
        <v>0</v>
      </c>
      <c r="F277" s="51">
        <v>0</v>
      </c>
      <c r="G277" s="51">
        <v>0</v>
      </c>
      <c r="H277" s="51">
        <v>0</v>
      </c>
      <c r="I277" s="51">
        <v>0</v>
      </c>
      <c r="J277" s="51">
        <v>0</v>
      </c>
      <c r="K277" s="51">
        <v>0</v>
      </c>
      <c r="L277" s="30">
        <f t="shared" si="111"/>
        <v>0</v>
      </c>
    </row>
    <row r="278" spans="1:12">
      <c r="A278" s="61"/>
      <c r="B278" s="7" t="s">
        <v>8</v>
      </c>
      <c r="C278" s="51">
        <f t="shared" si="112"/>
        <v>1.6350000000000002</v>
      </c>
      <c r="D278" s="51">
        <v>0.72499999999999998</v>
      </c>
      <c r="E278" s="51">
        <v>0.35499999999999998</v>
      </c>
      <c r="F278" s="51">
        <v>0.55500000000000005</v>
      </c>
      <c r="G278" s="51">
        <v>0</v>
      </c>
      <c r="H278" s="51">
        <v>0</v>
      </c>
      <c r="I278" s="51">
        <v>0</v>
      </c>
      <c r="J278" s="51">
        <v>0</v>
      </c>
      <c r="K278" s="51">
        <v>0</v>
      </c>
      <c r="L278" s="30">
        <f t="shared" si="111"/>
        <v>1.6350000000000002</v>
      </c>
    </row>
    <row r="279" spans="1:12" ht="36.75" customHeight="1">
      <c r="A279" s="77"/>
      <c r="B279" s="7" t="s">
        <v>9</v>
      </c>
      <c r="C279" s="51">
        <f t="shared" si="112"/>
        <v>0</v>
      </c>
      <c r="D279" s="51">
        <v>0</v>
      </c>
      <c r="E279" s="51">
        <v>0</v>
      </c>
      <c r="F279" s="51">
        <v>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30">
        <f t="shared" si="111"/>
        <v>0</v>
      </c>
    </row>
    <row r="280" spans="1:12" ht="30.75" customHeight="1">
      <c r="A280" s="124" t="s">
        <v>97</v>
      </c>
      <c r="B280" s="56" t="s">
        <v>6</v>
      </c>
      <c r="C280" s="56">
        <v>0</v>
      </c>
      <c r="D280" s="56">
        <v>0</v>
      </c>
      <c r="E280" s="56">
        <v>0</v>
      </c>
      <c r="F280" s="56">
        <v>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</row>
    <row r="281" spans="1:12" ht="30.75" customHeight="1">
      <c r="A281" s="104"/>
      <c r="B281" s="56" t="s">
        <v>7</v>
      </c>
      <c r="C281" s="56">
        <v>0</v>
      </c>
      <c r="D281" s="56">
        <v>0</v>
      </c>
      <c r="E281" s="56">
        <v>0</v>
      </c>
      <c r="F281" s="56">
        <v>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</row>
    <row r="282" spans="1:12" ht="32.25" customHeight="1">
      <c r="A282" s="104"/>
      <c r="B282" s="56" t="s">
        <v>18</v>
      </c>
      <c r="C282" s="56">
        <v>0</v>
      </c>
      <c r="D282" s="56">
        <v>0</v>
      </c>
      <c r="E282" s="56">
        <v>0</v>
      </c>
      <c r="F282" s="56">
        <v>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</row>
    <row r="283" spans="1:12" ht="27" customHeight="1">
      <c r="A283" s="104"/>
      <c r="B283" s="56" t="s">
        <v>8</v>
      </c>
      <c r="C283" s="56">
        <v>0</v>
      </c>
      <c r="D283" s="56">
        <v>0</v>
      </c>
      <c r="E283" s="56">
        <v>0</v>
      </c>
      <c r="F283" s="56">
        <v>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</row>
    <row r="284" spans="1:12" ht="28.5" customHeight="1">
      <c r="A284" s="105"/>
      <c r="B284" s="56" t="s">
        <v>9</v>
      </c>
      <c r="C284" s="56">
        <v>0</v>
      </c>
      <c r="D284" s="56">
        <v>0</v>
      </c>
      <c r="E284" s="56">
        <v>0</v>
      </c>
      <c r="F284" s="56">
        <v>0</v>
      </c>
      <c r="G284" s="56">
        <v>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</row>
    <row r="285" spans="1:12" ht="28.5" customHeight="1">
      <c r="A285" s="120" t="s">
        <v>88</v>
      </c>
      <c r="B285" s="56" t="s">
        <v>6</v>
      </c>
      <c r="C285" s="56">
        <v>0</v>
      </c>
      <c r="D285" s="56">
        <v>0</v>
      </c>
      <c r="E285" s="56">
        <v>0</v>
      </c>
      <c r="F285" s="56">
        <v>0</v>
      </c>
      <c r="G285" s="56">
        <v>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</row>
    <row r="286" spans="1:12" ht="28.5" customHeight="1">
      <c r="A286" s="119"/>
      <c r="B286" s="56" t="s">
        <v>7</v>
      </c>
      <c r="C286" s="56">
        <v>0</v>
      </c>
      <c r="D286" s="56">
        <v>0</v>
      </c>
      <c r="E286" s="56">
        <v>0</v>
      </c>
      <c r="F286" s="56">
        <v>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</row>
    <row r="287" spans="1:12" ht="28.5" customHeight="1">
      <c r="A287" s="119"/>
      <c r="B287" s="56" t="s">
        <v>18</v>
      </c>
      <c r="C287" s="56">
        <v>0</v>
      </c>
      <c r="D287" s="56">
        <v>0</v>
      </c>
      <c r="E287" s="56">
        <v>0</v>
      </c>
      <c r="F287" s="56">
        <v>0</v>
      </c>
      <c r="G287" s="56">
        <v>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</row>
    <row r="288" spans="1:12" ht="28.5" customHeight="1">
      <c r="A288" s="119"/>
      <c r="B288" s="56" t="s">
        <v>8</v>
      </c>
      <c r="C288" s="56">
        <v>0</v>
      </c>
      <c r="D288" s="56">
        <v>0</v>
      </c>
      <c r="E288" s="56">
        <v>0</v>
      </c>
      <c r="F288" s="56">
        <v>0</v>
      </c>
      <c r="G288" s="56">
        <v>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</row>
    <row r="289" spans="1:12" ht="28.5" customHeight="1">
      <c r="A289" s="121"/>
      <c r="B289" s="56" t="s">
        <v>9</v>
      </c>
      <c r="C289" s="56">
        <v>0</v>
      </c>
      <c r="D289" s="56">
        <v>0</v>
      </c>
      <c r="E289" s="56">
        <v>0</v>
      </c>
      <c r="F289" s="56">
        <v>0</v>
      </c>
      <c r="G289" s="56">
        <v>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</row>
    <row r="290" spans="1:12">
      <c r="A290" s="35" t="s">
        <v>38</v>
      </c>
      <c r="B290" s="36" t="s">
        <v>6</v>
      </c>
      <c r="C290" s="37">
        <f>C295+C305</f>
        <v>8.4870000000000001</v>
      </c>
      <c r="D290" s="37">
        <f t="shared" ref="D290:L290" si="113">D295+D305</f>
        <v>2.8290000000000002</v>
      </c>
      <c r="E290" s="37">
        <f t="shared" si="113"/>
        <v>2.8290000000000002</v>
      </c>
      <c r="F290" s="37">
        <f t="shared" si="113"/>
        <v>2.8290000000000002</v>
      </c>
      <c r="G290" s="37">
        <f t="shared" si="113"/>
        <v>0.15000000000000002</v>
      </c>
      <c r="H290" s="37">
        <f t="shared" si="113"/>
        <v>0.05</v>
      </c>
      <c r="I290" s="37">
        <f t="shared" si="113"/>
        <v>0.05</v>
      </c>
      <c r="J290" s="37">
        <f t="shared" si="113"/>
        <v>0.05</v>
      </c>
      <c r="K290" s="37">
        <f t="shared" si="113"/>
        <v>0.05</v>
      </c>
      <c r="L290" s="37">
        <f t="shared" si="113"/>
        <v>8.5969999999999995</v>
      </c>
    </row>
    <row r="291" spans="1:12" ht="30">
      <c r="A291" s="65" t="s">
        <v>39</v>
      </c>
      <c r="B291" s="36" t="s">
        <v>7</v>
      </c>
      <c r="C291" s="37">
        <f>C296+C306</f>
        <v>0</v>
      </c>
      <c r="D291" s="37">
        <f t="shared" ref="D291:L291" si="114">D296+D306</f>
        <v>0</v>
      </c>
      <c r="E291" s="37">
        <f t="shared" si="114"/>
        <v>0</v>
      </c>
      <c r="F291" s="37">
        <f t="shared" si="114"/>
        <v>0</v>
      </c>
      <c r="G291" s="37">
        <f t="shared" si="114"/>
        <v>0</v>
      </c>
      <c r="H291" s="37">
        <f t="shared" si="114"/>
        <v>0</v>
      </c>
      <c r="I291" s="37">
        <f t="shared" si="114"/>
        <v>0</v>
      </c>
      <c r="J291" s="37">
        <f t="shared" si="114"/>
        <v>0</v>
      </c>
      <c r="K291" s="37">
        <f t="shared" si="114"/>
        <v>0</v>
      </c>
      <c r="L291" s="37">
        <f t="shared" si="114"/>
        <v>0</v>
      </c>
    </row>
    <row r="292" spans="1:12" ht="30">
      <c r="A292" s="66"/>
      <c r="B292" s="36" t="s">
        <v>18</v>
      </c>
      <c r="C292" s="37">
        <f>C297+C307</f>
        <v>0.15000000000000002</v>
      </c>
      <c r="D292" s="37">
        <f t="shared" ref="D292:L292" si="115">D297+D307</f>
        <v>0.05</v>
      </c>
      <c r="E292" s="37">
        <f t="shared" si="115"/>
        <v>0.05</v>
      </c>
      <c r="F292" s="37">
        <f t="shared" si="115"/>
        <v>0.05</v>
      </c>
      <c r="G292" s="37">
        <f t="shared" si="115"/>
        <v>0.15000000000000002</v>
      </c>
      <c r="H292" s="37">
        <f t="shared" si="115"/>
        <v>0.05</v>
      </c>
      <c r="I292" s="37">
        <f t="shared" si="115"/>
        <v>0.05</v>
      </c>
      <c r="J292" s="37">
        <f t="shared" si="115"/>
        <v>0.05</v>
      </c>
      <c r="K292" s="37">
        <f t="shared" si="115"/>
        <v>0.05</v>
      </c>
      <c r="L292" s="37">
        <f t="shared" si="115"/>
        <v>0.35000000000000003</v>
      </c>
    </row>
    <row r="293" spans="1:12">
      <c r="A293" s="66"/>
      <c r="B293" s="36" t="s">
        <v>8</v>
      </c>
      <c r="C293" s="37">
        <f>C298+C308</f>
        <v>8.3369999999999997</v>
      </c>
      <c r="D293" s="37">
        <f t="shared" ref="D293:L293" si="116">D298+D308</f>
        <v>2.7789999999999999</v>
      </c>
      <c r="E293" s="37">
        <f t="shared" si="116"/>
        <v>2.7789999999999999</v>
      </c>
      <c r="F293" s="37">
        <f t="shared" si="116"/>
        <v>2.7789999999999999</v>
      </c>
      <c r="G293" s="37">
        <f t="shared" si="116"/>
        <v>0</v>
      </c>
      <c r="H293" s="37">
        <f t="shared" si="116"/>
        <v>0</v>
      </c>
      <c r="I293" s="37">
        <f t="shared" si="116"/>
        <v>0</v>
      </c>
      <c r="J293" s="37">
        <f t="shared" si="116"/>
        <v>0</v>
      </c>
      <c r="K293" s="37">
        <f t="shared" si="116"/>
        <v>0</v>
      </c>
      <c r="L293" s="37">
        <f t="shared" si="116"/>
        <v>8.2469999999999999</v>
      </c>
    </row>
    <row r="294" spans="1:12">
      <c r="A294" s="67"/>
      <c r="B294" s="36" t="s">
        <v>9</v>
      </c>
      <c r="C294" s="37">
        <f>C299+C309</f>
        <v>0</v>
      </c>
      <c r="D294" s="37">
        <f t="shared" ref="D294:L294" si="117">D299+D309</f>
        <v>0</v>
      </c>
      <c r="E294" s="37">
        <f t="shared" si="117"/>
        <v>0</v>
      </c>
      <c r="F294" s="37">
        <f t="shared" si="117"/>
        <v>0</v>
      </c>
      <c r="G294" s="37">
        <f t="shared" si="117"/>
        <v>0</v>
      </c>
      <c r="H294" s="37">
        <f t="shared" si="117"/>
        <v>0</v>
      </c>
      <c r="I294" s="37">
        <f t="shared" si="117"/>
        <v>0</v>
      </c>
      <c r="J294" s="37">
        <f t="shared" si="117"/>
        <v>0</v>
      </c>
      <c r="K294" s="37">
        <f t="shared" si="117"/>
        <v>0</v>
      </c>
      <c r="L294" s="37">
        <f t="shared" si="117"/>
        <v>0</v>
      </c>
    </row>
    <row r="295" spans="1:12">
      <c r="A295" s="38" t="s">
        <v>40</v>
      </c>
      <c r="B295" s="36" t="s">
        <v>6</v>
      </c>
      <c r="C295" s="39">
        <f>C300</f>
        <v>8.2469999999999999</v>
      </c>
      <c r="D295" s="39">
        <f t="shared" ref="D295:F295" si="118">D300</f>
        <v>2.7490000000000001</v>
      </c>
      <c r="E295" s="39">
        <f t="shared" si="118"/>
        <v>2.7490000000000001</v>
      </c>
      <c r="F295" s="39">
        <f t="shared" si="118"/>
        <v>2.7490000000000001</v>
      </c>
      <c r="G295" s="39">
        <v>0</v>
      </c>
      <c r="H295" s="39">
        <v>0</v>
      </c>
      <c r="I295" s="39">
        <v>0</v>
      </c>
      <c r="J295" s="39">
        <v>0</v>
      </c>
      <c r="K295" s="39">
        <v>0</v>
      </c>
      <c r="L295" s="40">
        <f>C295+G295+K295</f>
        <v>8.2469999999999999</v>
      </c>
    </row>
    <row r="296" spans="1:12" ht="30">
      <c r="A296" s="61" t="s">
        <v>41</v>
      </c>
      <c r="B296" s="7" t="s">
        <v>7</v>
      </c>
      <c r="C296" s="21">
        <f>D296+E296+F296</f>
        <v>0</v>
      </c>
      <c r="D296" s="21">
        <v>0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0</v>
      </c>
      <c r="K296" s="21">
        <v>0</v>
      </c>
      <c r="L296" s="22">
        <f t="shared" ref="L296:L299" si="119">C296+G296+K296</f>
        <v>0</v>
      </c>
    </row>
    <row r="297" spans="1:12" ht="30">
      <c r="A297" s="62"/>
      <c r="B297" s="7" t="s">
        <v>18</v>
      </c>
      <c r="C297" s="21">
        <f t="shared" ref="C297:C299" si="120">D297+E297+F297</f>
        <v>0</v>
      </c>
      <c r="D297" s="21">
        <v>0</v>
      </c>
      <c r="E297" s="21">
        <v>0</v>
      </c>
      <c r="F297" s="21">
        <v>0</v>
      </c>
      <c r="G297" s="21">
        <v>0</v>
      </c>
      <c r="H297" s="21">
        <v>0</v>
      </c>
      <c r="I297" s="21">
        <v>0</v>
      </c>
      <c r="J297" s="21">
        <v>0</v>
      </c>
      <c r="K297" s="21">
        <v>0</v>
      </c>
      <c r="L297" s="22">
        <f t="shared" si="119"/>
        <v>0</v>
      </c>
    </row>
    <row r="298" spans="1:12">
      <c r="A298" s="62"/>
      <c r="B298" s="7" t="s">
        <v>8</v>
      </c>
      <c r="C298" s="21">
        <f>C303</f>
        <v>8.2469999999999999</v>
      </c>
      <c r="D298" s="51">
        <f t="shared" ref="D298:F298" si="121">D303</f>
        <v>2.7490000000000001</v>
      </c>
      <c r="E298" s="51">
        <f t="shared" si="121"/>
        <v>2.7490000000000001</v>
      </c>
      <c r="F298" s="51">
        <f t="shared" si="121"/>
        <v>2.7490000000000001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2">
        <f t="shared" si="119"/>
        <v>8.2469999999999999</v>
      </c>
    </row>
    <row r="299" spans="1:12">
      <c r="A299" s="63"/>
      <c r="B299" s="7" t="s">
        <v>9</v>
      </c>
      <c r="C299" s="21">
        <f t="shared" si="120"/>
        <v>0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2">
        <f t="shared" si="119"/>
        <v>0</v>
      </c>
    </row>
    <row r="300" spans="1:12">
      <c r="A300" s="68" t="s">
        <v>74</v>
      </c>
      <c r="B300" s="7" t="s">
        <v>6</v>
      </c>
      <c r="C300" s="21">
        <f>C301+C302+C303+C304</f>
        <v>8.2469999999999999</v>
      </c>
      <c r="D300" s="21">
        <f t="shared" ref="D300:F300" si="122">D301+D302+D303+D304</f>
        <v>2.7490000000000001</v>
      </c>
      <c r="E300" s="21">
        <f t="shared" si="122"/>
        <v>2.7490000000000001</v>
      </c>
      <c r="F300" s="21">
        <f t="shared" si="122"/>
        <v>2.7490000000000001</v>
      </c>
      <c r="G300" s="7">
        <v>0</v>
      </c>
      <c r="H300" s="15">
        <v>0</v>
      </c>
      <c r="I300" s="15">
        <v>0</v>
      </c>
      <c r="J300" s="15">
        <v>0</v>
      </c>
      <c r="K300" s="7">
        <v>0</v>
      </c>
      <c r="L300" s="8">
        <f>C300+G300+K300</f>
        <v>8.2469999999999999</v>
      </c>
    </row>
    <row r="301" spans="1:12" ht="30">
      <c r="A301" s="61"/>
      <c r="B301" s="7" t="s">
        <v>7</v>
      </c>
      <c r="C301" s="7">
        <f>D301+E301+F301</f>
        <v>0</v>
      </c>
      <c r="D301" s="7">
        <v>0</v>
      </c>
      <c r="E301" s="7">
        <v>0</v>
      </c>
      <c r="F301" s="7">
        <v>0</v>
      </c>
      <c r="G301" s="7">
        <v>0</v>
      </c>
      <c r="H301" s="15">
        <v>0</v>
      </c>
      <c r="I301" s="15">
        <v>0</v>
      </c>
      <c r="J301" s="15">
        <v>0</v>
      </c>
      <c r="K301" s="7">
        <v>0</v>
      </c>
      <c r="L301" s="22">
        <f t="shared" ref="L301:L304" si="123">C301+G301+K301</f>
        <v>0</v>
      </c>
    </row>
    <row r="302" spans="1:12" ht="30">
      <c r="A302" s="61"/>
      <c r="B302" s="7" t="s">
        <v>18</v>
      </c>
      <c r="C302" s="21">
        <f t="shared" ref="C302:C304" si="124">D302+E302+F302</f>
        <v>0</v>
      </c>
      <c r="D302" s="7">
        <v>0</v>
      </c>
      <c r="E302" s="7">
        <v>0</v>
      </c>
      <c r="F302" s="7">
        <v>0</v>
      </c>
      <c r="G302" s="7">
        <v>0</v>
      </c>
      <c r="H302" s="15">
        <v>0</v>
      </c>
      <c r="I302" s="15">
        <v>0</v>
      </c>
      <c r="J302" s="15">
        <v>0</v>
      </c>
      <c r="K302" s="7">
        <v>0</v>
      </c>
      <c r="L302" s="22">
        <f t="shared" si="123"/>
        <v>0</v>
      </c>
    </row>
    <row r="303" spans="1:12">
      <c r="A303" s="61"/>
      <c r="B303" s="7" t="s">
        <v>8</v>
      </c>
      <c r="C303" s="21">
        <f t="shared" si="124"/>
        <v>8.2469999999999999</v>
      </c>
      <c r="D303" s="7">
        <v>2.7490000000000001</v>
      </c>
      <c r="E303" s="7">
        <v>2.7490000000000001</v>
      </c>
      <c r="F303" s="7">
        <v>2.7490000000000001</v>
      </c>
      <c r="G303" s="7">
        <v>0</v>
      </c>
      <c r="H303" s="15">
        <v>0</v>
      </c>
      <c r="I303" s="15">
        <v>0</v>
      </c>
      <c r="J303" s="15">
        <v>0</v>
      </c>
      <c r="K303" s="7">
        <v>0</v>
      </c>
      <c r="L303" s="22">
        <f t="shared" si="123"/>
        <v>8.2469999999999999</v>
      </c>
    </row>
    <row r="304" spans="1:12">
      <c r="A304" s="77"/>
      <c r="B304" s="7" t="s">
        <v>9</v>
      </c>
      <c r="C304" s="21">
        <f t="shared" si="124"/>
        <v>0</v>
      </c>
      <c r="D304" s="7">
        <v>0</v>
      </c>
      <c r="E304" s="7">
        <v>0</v>
      </c>
      <c r="F304" s="7">
        <v>0</v>
      </c>
      <c r="G304" s="7">
        <v>0</v>
      </c>
      <c r="H304" s="15">
        <v>0</v>
      </c>
      <c r="I304" s="15">
        <v>0</v>
      </c>
      <c r="J304" s="15">
        <v>0</v>
      </c>
      <c r="K304" s="7">
        <v>0</v>
      </c>
      <c r="L304" s="22">
        <f t="shared" si="123"/>
        <v>0</v>
      </c>
    </row>
    <row r="305" spans="1:12">
      <c r="A305" s="13" t="s">
        <v>42</v>
      </c>
      <c r="B305" s="7" t="s">
        <v>6</v>
      </c>
      <c r="C305" s="25">
        <f>C307+C308</f>
        <v>0.24000000000000002</v>
      </c>
      <c r="D305" s="55">
        <f t="shared" ref="D305:F305" si="125">D307+D308</f>
        <v>0.08</v>
      </c>
      <c r="E305" s="55">
        <f t="shared" si="125"/>
        <v>0.08</v>
      </c>
      <c r="F305" s="55">
        <f t="shared" si="125"/>
        <v>0.08</v>
      </c>
      <c r="G305" s="26">
        <f t="shared" ref="G305:L305" si="126">G307</f>
        <v>0.15000000000000002</v>
      </c>
      <c r="H305" s="26">
        <f t="shared" si="126"/>
        <v>0.05</v>
      </c>
      <c r="I305" s="26">
        <f t="shared" si="126"/>
        <v>0.05</v>
      </c>
      <c r="J305" s="26">
        <f t="shared" si="126"/>
        <v>0.05</v>
      </c>
      <c r="K305" s="26">
        <f t="shared" si="126"/>
        <v>0.05</v>
      </c>
      <c r="L305" s="26">
        <f t="shared" si="126"/>
        <v>0.35000000000000003</v>
      </c>
    </row>
    <row r="306" spans="1:12" ht="45" customHeight="1">
      <c r="A306" s="110" t="s">
        <v>57</v>
      </c>
      <c r="B306" s="7" t="s">
        <v>7</v>
      </c>
      <c r="C306" s="7">
        <v>0</v>
      </c>
      <c r="D306" s="7">
        <v>0</v>
      </c>
      <c r="E306" s="7">
        <v>0</v>
      </c>
      <c r="F306" s="7">
        <v>0</v>
      </c>
      <c r="G306" s="7">
        <v>0</v>
      </c>
      <c r="H306" s="15">
        <v>0</v>
      </c>
      <c r="I306" s="15">
        <v>0</v>
      </c>
      <c r="J306" s="15">
        <v>0</v>
      </c>
      <c r="K306" s="7">
        <v>0</v>
      </c>
      <c r="L306" s="7">
        <v>0</v>
      </c>
    </row>
    <row r="307" spans="1:12" ht="30">
      <c r="A307" s="110"/>
      <c r="B307" s="7" t="s">
        <v>18</v>
      </c>
      <c r="C307" s="51">
        <f>D307+E307+F307</f>
        <v>0.15000000000000002</v>
      </c>
      <c r="D307" s="7">
        <v>0.05</v>
      </c>
      <c r="E307" s="7">
        <v>0.05</v>
      </c>
      <c r="F307" s="7">
        <v>0.05</v>
      </c>
      <c r="G307" s="7">
        <f>H307+I307+J307</f>
        <v>0.15000000000000002</v>
      </c>
      <c r="H307" s="15">
        <v>0.05</v>
      </c>
      <c r="I307" s="15">
        <v>0.05</v>
      </c>
      <c r="J307" s="15">
        <v>0.05</v>
      </c>
      <c r="K307" s="7">
        <v>0.05</v>
      </c>
      <c r="L307" s="7">
        <f>C307+G307+K307</f>
        <v>0.35000000000000003</v>
      </c>
    </row>
    <row r="308" spans="1:12">
      <c r="A308" s="110"/>
      <c r="B308" s="7" t="s">
        <v>8</v>
      </c>
      <c r="C308" s="7">
        <f>C313</f>
        <v>0.09</v>
      </c>
      <c r="D308" s="54">
        <f t="shared" ref="D308:F308" si="127">D313</f>
        <v>0.03</v>
      </c>
      <c r="E308" s="54">
        <f t="shared" si="127"/>
        <v>0.03</v>
      </c>
      <c r="F308" s="54">
        <f t="shared" si="127"/>
        <v>0.03</v>
      </c>
      <c r="G308" s="7"/>
      <c r="H308" s="15"/>
      <c r="I308" s="15"/>
      <c r="J308" s="15"/>
      <c r="K308" s="7"/>
      <c r="L308" s="8">
        <v>0</v>
      </c>
    </row>
    <row r="309" spans="1:12">
      <c r="A309" s="111"/>
      <c r="B309" s="7" t="s">
        <v>9</v>
      </c>
      <c r="C309" s="7">
        <v>0</v>
      </c>
      <c r="D309" s="7">
        <v>0</v>
      </c>
      <c r="E309" s="7">
        <v>0</v>
      </c>
      <c r="F309" s="7">
        <v>0</v>
      </c>
      <c r="G309" s="7"/>
      <c r="H309" s="15"/>
      <c r="I309" s="15"/>
      <c r="J309" s="15"/>
      <c r="K309" s="7"/>
      <c r="L309" s="7">
        <v>0</v>
      </c>
    </row>
    <row r="310" spans="1:12">
      <c r="A310" s="68" t="s">
        <v>75</v>
      </c>
      <c r="B310" s="7" t="s">
        <v>6</v>
      </c>
      <c r="C310" s="23">
        <f>C313</f>
        <v>0.09</v>
      </c>
      <c r="D310" s="54">
        <f t="shared" ref="D310:F310" si="128">D313</f>
        <v>0.03</v>
      </c>
      <c r="E310" s="54">
        <f t="shared" si="128"/>
        <v>0.03</v>
      </c>
      <c r="F310" s="54">
        <f t="shared" si="128"/>
        <v>0.03</v>
      </c>
      <c r="G310" s="23">
        <v>0</v>
      </c>
      <c r="H310" s="23">
        <v>0</v>
      </c>
      <c r="I310" s="23">
        <v>0</v>
      </c>
      <c r="J310" s="23">
        <v>0</v>
      </c>
      <c r="K310" s="23">
        <v>0</v>
      </c>
      <c r="L310" s="8">
        <f>C310</f>
        <v>0.09</v>
      </c>
    </row>
    <row r="311" spans="1:12" ht="30">
      <c r="A311" s="61"/>
      <c r="B311" s="7" t="s">
        <v>7</v>
      </c>
      <c r="C311" s="7">
        <v>0</v>
      </c>
      <c r="D311" s="23">
        <v>0</v>
      </c>
      <c r="E311" s="23">
        <v>0</v>
      </c>
      <c r="F311" s="23">
        <v>0</v>
      </c>
      <c r="G311" s="23">
        <v>0</v>
      </c>
      <c r="H311" s="23">
        <v>0</v>
      </c>
      <c r="I311" s="23">
        <v>0</v>
      </c>
      <c r="J311" s="23">
        <v>0</v>
      </c>
      <c r="K311" s="23">
        <v>0</v>
      </c>
      <c r="L311" s="7">
        <v>0</v>
      </c>
    </row>
    <row r="312" spans="1:12" ht="30">
      <c r="A312" s="61"/>
      <c r="B312" s="7" t="s">
        <v>18</v>
      </c>
      <c r="C312" s="7">
        <v>0</v>
      </c>
      <c r="D312" s="23">
        <v>0</v>
      </c>
      <c r="E312" s="23">
        <v>0</v>
      </c>
      <c r="F312" s="23">
        <v>0</v>
      </c>
      <c r="G312" s="23">
        <v>0</v>
      </c>
      <c r="H312" s="23">
        <v>0</v>
      </c>
      <c r="I312" s="23">
        <v>0</v>
      </c>
      <c r="J312" s="23">
        <v>0</v>
      </c>
      <c r="K312" s="23">
        <v>0</v>
      </c>
      <c r="L312" s="7">
        <v>0</v>
      </c>
    </row>
    <row r="313" spans="1:12">
      <c r="A313" s="61"/>
      <c r="B313" s="7" t="s">
        <v>8</v>
      </c>
      <c r="C313" s="7">
        <f>D313+E313+F313</f>
        <v>0.09</v>
      </c>
      <c r="D313" s="23">
        <v>0.03</v>
      </c>
      <c r="E313" s="23">
        <v>0.03</v>
      </c>
      <c r="F313" s="23">
        <v>0.03</v>
      </c>
      <c r="G313" s="23">
        <v>0</v>
      </c>
      <c r="H313" s="23">
        <v>0</v>
      </c>
      <c r="I313" s="23">
        <v>0</v>
      </c>
      <c r="J313" s="23">
        <v>0</v>
      </c>
      <c r="K313" s="23">
        <v>0</v>
      </c>
      <c r="L313" s="30">
        <f>C313</f>
        <v>0.09</v>
      </c>
    </row>
    <row r="314" spans="1:12">
      <c r="A314" s="77"/>
      <c r="B314" s="7" t="s">
        <v>9</v>
      </c>
      <c r="C314" s="7">
        <v>0</v>
      </c>
      <c r="D314" s="23">
        <v>0</v>
      </c>
      <c r="E314" s="23">
        <v>0</v>
      </c>
      <c r="F314" s="23">
        <v>0</v>
      </c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7">
        <v>0</v>
      </c>
    </row>
  </sheetData>
  <mergeCells count="269">
    <mergeCell ref="L136:L137"/>
    <mergeCell ref="A209:A213"/>
    <mergeCell ref="A232:A236"/>
    <mergeCell ref="A260:A264"/>
    <mergeCell ref="A265:A269"/>
    <mergeCell ref="A280:A284"/>
    <mergeCell ref="A285:A289"/>
    <mergeCell ref="H126:H127"/>
    <mergeCell ref="I126:I127"/>
    <mergeCell ref="J126:J127"/>
    <mergeCell ref="C136:C137"/>
    <mergeCell ref="D136:D137"/>
    <mergeCell ref="E136:E137"/>
    <mergeCell ref="F136:F137"/>
    <mergeCell ref="H136:H137"/>
    <mergeCell ref="I136:I137"/>
    <mergeCell ref="J136:J137"/>
    <mergeCell ref="H69:H70"/>
    <mergeCell ref="I69:I70"/>
    <mergeCell ref="J69:J70"/>
    <mergeCell ref="H258:H259"/>
    <mergeCell ref="I258:I259"/>
    <mergeCell ref="J258:J259"/>
    <mergeCell ref="H225:H226"/>
    <mergeCell ref="I225:I226"/>
    <mergeCell ref="J225:J226"/>
    <mergeCell ref="H230:H231"/>
    <mergeCell ref="I230:I231"/>
    <mergeCell ref="J230:J231"/>
    <mergeCell ref="H105:H106"/>
    <mergeCell ref="I105:I106"/>
    <mergeCell ref="J105:J106"/>
    <mergeCell ref="J237:J238"/>
    <mergeCell ref="H253:H254"/>
    <mergeCell ref="I253:I254"/>
    <mergeCell ref="J253:J254"/>
    <mergeCell ref="H138:H139"/>
    <mergeCell ref="I138:I139"/>
    <mergeCell ref="J138:J139"/>
    <mergeCell ref="F126:F127"/>
    <mergeCell ref="G126:G127"/>
    <mergeCell ref="B184:B185"/>
    <mergeCell ref="A165:A169"/>
    <mergeCell ref="A76:A80"/>
    <mergeCell ref="A118:A121"/>
    <mergeCell ref="A97:A100"/>
    <mergeCell ref="A133:A139"/>
    <mergeCell ref="D138:D139"/>
    <mergeCell ref="E138:E139"/>
    <mergeCell ref="F138:F139"/>
    <mergeCell ref="G138:G139"/>
    <mergeCell ref="A81:A85"/>
    <mergeCell ref="A86:A90"/>
    <mergeCell ref="A91:A95"/>
    <mergeCell ref="A140:A144"/>
    <mergeCell ref="A145:A149"/>
    <mergeCell ref="A150:A154"/>
    <mergeCell ref="A155:A159"/>
    <mergeCell ref="A215:A219"/>
    <mergeCell ref="C217:C218"/>
    <mergeCell ref="D217:D218"/>
    <mergeCell ref="E217:E218"/>
    <mergeCell ref="F217:F218"/>
    <mergeCell ref="G217:G218"/>
    <mergeCell ref="H217:H218"/>
    <mergeCell ref="I217:I218"/>
    <mergeCell ref="J217:J218"/>
    <mergeCell ref="K217:K218"/>
    <mergeCell ref="L217:L218"/>
    <mergeCell ref="A310:A314"/>
    <mergeCell ref="A37:A44"/>
    <mergeCell ref="A275:A279"/>
    <mergeCell ref="G253:G254"/>
    <mergeCell ref="K253:K254"/>
    <mergeCell ref="B258:B259"/>
    <mergeCell ref="C258:C259"/>
    <mergeCell ref="D258:D259"/>
    <mergeCell ref="A306:A309"/>
    <mergeCell ref="K258:K259"/>
    <mergeCell ref="A220:A224"/>
    <mergeCell ref="G225:G226"/>
    <mergeCell ref="K225:K226"/>
    <mergeCell ref="B217:B218"/>
    <mergeCell ref="L225:L226"/>
    <mergeCell ref="B225:B226"/>
    <mergeCell ref="C225:C226"/>
    <mergeCell ref="D225:D226"/>
    <mergeCell ref="E225:E226"/>
    <mergeCell ref="F225:F226"/>
    <mergeCell ref="K206:K208"/>
    <mergeCell ref="A71:A75"/>
    <mergeCell ref="A300:A304"/>
    <mergeCell ref="L253:L254"/>
    <mergeCell ref="A248:A252"/>
    <mergeCell ref="A237:A242"/>
    <mergeCell ref="B237:B238"/>
    <mergeCell ref="C237:C238"/>
    <mergeCell ref="D237:D238"/>
    <mergeCell ref="E237:E238"/>
    <mergeCell ref="E258:E259"/>
    <mergeCell ref="F258:F259"/>
    <mergeCell ref="G258:G259"/>
    <mergeCell ref="F237:F238"/>
    <mergeCell ref="G237:G238"/>
    <mergeCell ref="K237:K238"/>
    <mergeCell ref="L237:L238"/>
    <mergeCell ref="L258:L259"/>
    <mergeCell ref="B253:B254"/>
    <mergeCell ref="C253:C254"/>
    <mergeCell ref="D253:D254"/>
    <mergeCell ref="E253:E254"/>
    <mergeCell ref="F253:F254"/>
    <mergeCell ref="H237:H238"/>
    <mergeCell ref="I237:I238"/>
    <mergeCell ref="L206:L208"/>
    <mergeCell ref="G204:G205"/>
    <mergeCell ref="K204:K205"/>
    <mergeCell ref="L204:L205"/>
    <mergeCell ref="J206:J208"/>
    <mergeCell ref="H204:H205"/>
    <mergeCell ref="H206:H208"/>
    <mergeCell ref="I204:I205"/>
    <mergeCell ref="I206:I208"/>
    <mergeCell ref="J204:J205"/>
    <mergeCell ref="G42:G43"/>
    <mergeCell ref="K42:K43"/>
    <mergeCell ref="L42:L43"/>
    <mergeCell ref="A45:A49"/>
    <mergeCell ref="A65:A70"/>
    <mergeCell ref="B69:B70"/>
    <mergeCell ref="C69:C70"/>
    <mergeCell ref="D69:D70"/>
    <mergeCell ref="E69:E70"/>
    <mergeCell ref="F69:F70"/>
    <mergeCell ref="G69:G70"/>
    <mergeCell ref="K69:K70"/>
    <mergeCell ref="L69:L70"/>
    <mergeCell ref="B42:B43"/>
    <mergeCell ref="C42:C43"/>
    <mergeCell ref="D42:D43"/>
    <mergeCell ref="E42:E43"/>
    <mergeCell ref="F42:F43"/>
    <mergeCell ref="A61:A64"/>
    <mergeCell ref="A51:A54"/>
    <mergeCell ref="A55:A59"/>
    <mergeCell ref="H42:H43"/>
    <mergeCell ref="I42:I43"/>
    <mergeCell ref="J42:J43"/>
    <mergeCell ref="G38:G39"/>
    <mergeCell ref="K38:K39"/>
    <mergeCell ref="L38:L39"/>
    <mergeCell ref="B40:B41"/>
    <mergeCell ref="C40:C41"/>
    <mergeCell ref="D40:D41"/>
    <mergeCell ref="E40:E41"/>
    <mergeCell ref="F40:F41"/>
    <mergeCell ref="G40:G41"/>
    <mergeCell ref="K40:K41"/>
    <mergeCell ref="L40:L41"/>
    <mergeCell ref="B38:B39"/>
    <mergeCell ref="C38:C39"/>
    <mergeCell ref="D38:D39"/>
    <mergeCell ref="E38:E39"/>
    <mergeCell ref="F38:F39"/>
    <mergeCell ref="H38:H39"/>
    <mergeCell ref="I38:I39"/>
    <mergeCell ref="J38:J39"/>
    <mergeCell ref="H40:H41"/>
    <mergeCell ref="I40:I41"/>
    <mergeCell ref="J40:J41"/>
    <mergeCell ref="B36:B37"/>
    <mergeCell ref="C36:C37"/>
    <mergeCell ref="D36:D37"/>
    <mergeCell ref="E36:E37"/>
    <mergeCell ref="F36:F37"/>
    <mergeCell ref="G36:G37"/>
    <mergeCell ref="K36:K37"/>
    <mergeCell ref="L36:L37"/>
    <mergeCell ref="A20:A25"/>
    <mergeCell ref="A31:A35"/>
    <mergeCell ref="F22:F23"/>
    <mergeCell ref="E22:E23"/>
    <mergeCell ref="D22:D23"/>
    <mergeCell ref="C22:C23"/>
    <mergeCell ref="A27:A30"/>
    <mergeCell ref="H36:H37"/>
    <mergeCell ref="I36:I37"/>
    <mergeCell ref="J36:J37"/>
    <mergeCell ref="A3:L3"/>
    <mergeCell ref="A4:L4"/>
    <mergeCell ref="B24:B25"/>
    <mergeCell ref="B22:B23"/>
    <mergeCell ref="G22:G23"/>
    <mergeCell ref="K22:K23"/>
    <mergeCell ref="L22:L23"/>
    <mergeCell ref="A6:A8"/>
    <mergeCell ref="B6:B8"/>
    <mergeCell ref="C6:L6"/>
    <mergeCell ref="C7:C8"/>
    <mergeCell ref="G7:G8"/>
    <mergeCell ref="K7:K8"/>
    <mergeCell ref="A10:A13"/>
    <mergeCell ref="A15:A18"/>
    <mergeCell ref="D7:F7"/>
    <mergeCell ref="H7:J7"/>
    <mergeCell ref="L7:L8"/>
    <mergeCell ref="H22:H23"/>
    <mergeCell ref="I22:I23"/>
    <mergeCell ref="J22:J23"/>
    <mergeCell ref="L138:L139"/>
    <mergeCell ref="L126:L127"/>
    <mergeCell ref="A112:A116"/>
    <mergeCell ref="A122:A127"/>
    <mergeCell ref="B126:B127"/>
    <mergeCell ref="C126:C127"/>
    <mergeCell ref="D126:D127"/>
    <mergeCell ref="A101:A106"/>
    <mergeCell ref="B105:B106"/>
    <mergeCell ref="C105:C106"/>
    <mergeCell ref="D105:D106"/>
    <mergeCell ref="E105:E106"/>
    <mergeCell ref="F105:F106"/>
    <mergeCell ref="A108:A111"/>
    <mergeCell ref="G105:G106"/>
    <mergeCell ref="K105:K106"/>
    <mergeCell ref="L105:L106"/>
    <mergeCell ref="K126:K127"/>
    <mergeCell ref="E126:E127"/>
    <mergeCell ref="B136:B137"/>
    <mergeCell ref="G136:G137"/>
    <mergeCell ref="K136:K137"/>
    <mergeCell ref="B138:B139"/>
    <mergeCell ref="C138:C139"/>
    <mergeCell ref="K138:K139"/>
    <mergeCell ref="G206:G208"/>
    <mergeCell ref="A181:A185"/>
    <mergeCell ref="A197:A200"/>
    <mergeCell ref="A202:A208"/>
    <mergeCell ref="B204:B205"/>
    <mergeCell ref="C204:C205"/>
    <mergeCell ref="D204:D205"/>
    <mergeCell ref="E204:E205"/>
    <mergeCell ref="F204:F205"/>
    <mergeCell ref="A175:A179"/>
    <mergeCell ref="A186:A190"/>
    <mergeCell ref="H2:L2"/>
    <mergeCell ref="A129:A132"/>
    <mergeCell ref="A161:A164"/>
    <mergeCell ref="A171:A174"/>
    <mergeCell ref="I1:L1"/>
    <mergeCell ref="A291:A294"/>
    <mergeCell ref="A296:A299"/>
    <mergeCell ref="A226:A231"/>
    <mergeCell ref="A244:A247"/>
    <mergeCell ref="A253:A259"/>
    <mergeCell ref="A271:A274"/>
    <mergeCell ref="B230:B231"/>
    <mergeCell ref="C230:C231"/>
    <mergeCell ref="D230:D231"/>
    <mergeCell ref="E230:E231"/>
    <mergeCell ref="F230:F231"/>
    <mergeCell ref="G230:G231"/>
    <mergeCell ref="K230:K231"/>
    <mergeCell ref="L230:L231"/>
    <mergeCell ref="B206:B208"/>
    <mergeCell ref="C206:C208"/>
    <mergeCell ref="D206:D208"/>
    <mergeCell ref="E206:E208"/>
    <mergeCell ref="F206:F208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2019-03-15T08:30:56Z</dcterms:modified>
</cp:coreProperties>
</file>